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phne\Documents\Performance\2020\P11 (Jan 2020)\"/>
    </mc:Choice>
  </mc:AlternateContent>
  <bookViews>
    <workbookView xWindow="0" yWindow="0" windowWidth="28800" windowHeight="12135" firstSheet="3" activeTab="8"/>
  </bookViews>
  <sheets>
    <sheet name="By Supplier" sheetId="9" r:id="rId1"/>
    <sheet name="EPIC Summary" sheetId="13" r:id="rId2"/>
    <sheet name="TOTAL SUMMARY" sheetId="8" r:id="rId3"/>
    <sheet name="TOTAL SUMMARY (2)" sheetId="15" r:id="rId4"/>
    <sheet name="Licensee detail" sheetId="11" r:id="rId5"/>
    <sheet name="Wines Summary" sheetId="7" r:id="rId6"/>
    <sheet name="Wines detail" sheetId="6" r:id="rId7"/>
    <sheet name="Vintages Summary" sheetId="5" r:id="rId8"/>
    <sheet name="Vintages detail" sheetId="3" r:id="rId9"/>
    <sheet name="P11" sheetId="1" state="hidden" r:id="rId10"/>
    <sheet name="Catdata" sheetId="14" state="hidden" r:id="rId11"/>
    <sheet name="LUtable" sheetId="12" state="hidden" r:id="rId12"/>
  </sheets>
  <externalReferences>
    <externalReference r:id="rId13"/>
  </externalReferences>
  <definedNames>
    <definedName name="_xlnm._FilterDatabase" localSheetId="9" hidden="1">'P11'!$A$1:$V$484</definedName>
    <definedName name="ChartSubtitle">[1]calculations!$B$22</definedName>
    <definedName name="IncludeOther">'[1]Quarterly Sales Report'!$K$4</definedName>
    <definedName name="n">'[1]Quarterly Sales Report'!$K$2</definedName>
    <definedName name="_xlnm.Print_Area" localSheetId="0">'By Supplier'!$A$1:$I$18</definedName>
    <definedName name="_xlnm.Print_Area" localSheetId="1">'EPIC Summary'!$A$1:$G$29</definedName>
    <definedName name="_xlnm.Print_Area" localSheetId="2">'TOTAL SUMMARY'!$A$1:$G$29</definedName>
    <definedName name="_xlnm.Print_Area" localSheetId="3">'TOTAL SUMMARY (2)'!$A$1:$G$29</definedName>
    <definedName name="_xlnm.Print_Area" localSheetId="8">'Vintages detail'!$A$1:$I$210</definedName>
    <definedName name="_xlnm.Print_Area" localSheetId="6">'Wines detail'!$A$1:$I$43</definedName>
    <definedName name="_xlnm.Print_Area" localSheetId="5">'Wines Summary'!$A$1:$G$17</definedName>
    <definedName name="_xlnm.Print_Titles" localSheetId="8">'Vintages detail'!$6:$6</definedName>
    <definedName name="TopN">[1]calculations!$E$4:INDEX([1]calculations!$E$4:$I$14,COUNT([1]calculations!$D$4:$D$14)+1,5)</definedName>
  </definedNames>
  <calcPr calcId="152511" iterateDelta="1E-4"/>
  <pivotCaches>
    <pivotCache cacheId="80" r:id="rId14"/>
    <pivotCache cacheId="89" r:id="rId15"/>
  </pivotCaches>
</workbook>
</file>

<file path=xl/calcChain.xml><?xml version="1.0" encoding="utf-8"?>
<calcChain xmlns="http://schemas.openxmlformats.org/spreadsheetml/2006/main">
  <c r="V201" i="1" l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" i="1" l="1"/>
</calcChain>
</file>

<file path=xl/sharedStrings.xml><?xml version="1.0" encoding="utf-8"?>
<sst xmlns="http://schemas.openxmlformats.org/spreadsheetml/2006/main" count="4413" uniqueCount="692">
  <si>
    <t>Rank</t>
  </si>
  <si>
    <t>SKU</t>
  </si>
  <si>
    <t>Product</t>
  </si>
  <si>
    <t>Agent</t>
  </si>
  <si>
    <t>Container Type</t>
  </si>
  <si>
    <t>Container Size (ML)</t>
  </si>
  <si>
    <t>Subset Code</t>
  </si>
  <si>
    <t>Subset Name</t>
  </si>
  <si>
    <t>Price</t>
  </si>
  <si>
    <t>Current Units</t>
  </si>
  <si>
    <t>Last Year Units</t>
  </si>
  <si>
    <t>Current Volume</t>
  </si>
  <si>
    <t>Last Year Volume</t>
  </si>
  <si>
    <t>Current Revenue</t>
  </si>
  <si>
    <t>Last Year Revenue</t>
  </si>
  <si>
    <t>% Sales Change</t>
  </si>
  <si>
    <t>Market Share</t>
  </si>
  <si>
    <t>Last Year Market Share</t>
  </si>
  <si>
    <t>% Market Share Change</t>
  </si>
  <si>
    <t>Distribution</t>
  </si>
  <si>
    <t>750 ML</t>
  </si>
  <si>
    <t>EPIC WINES AND SPIRITS INC.</t>
  </si>
  <si>
    <t>Period</t>
  </si>
  <si>
    <t>TImeFrame</t>
  </si>
  <si>
    <t>Rolling</t>
  </si>
  <si>
    <t>Channel</t>
  </si>
  <si>
    <t>Wines</t>
  </si>
  <si>
    <t>Vintages</t>
  </si>
  <si>
    <t>Row Labels</t>
  </si>
  <si>
    <t>TY Volume</t>
  </si>
  <si>
    <t>LY Volume</t>
  </si>
  <si>
    <t xml:space="preserve"> % CH</t>
  </si>
  <si>
    <t>Grand Total</t>
  </si>
  <si>
    <t>(All)</t>
  </si>
  <si>
    <t>(Multiple Items)</t>
  </si>
  <si>
    <t>Column Labels</t>
  </si>
  <si>
    <t>Total TY Volume</t>
  </si>
  <si>
    <t>Total LY Volume</t>
  </si>
  <si>
    <t>Total  % CH</t>
  </si>
  <si>
    <t>Total Retail Price</t>
  </si>
  <si>
    <t>Retail Price</t>
  </si>
  <si>
    <t>Stoneleigh Marlborough Sauvignon Blanc</t>
  </si>
  <si>
    <t>NEW ZEALAND WHITE - SAUVIGNON BLANC</t>
  </si>
  <si>
    <t>&gt;(V)Marlborough Sauvignon Blanc (Kim Crawfor.</t>
  </si>
  <si>
    <t>&gt; (V)Sauvignon Blanc Oyster Bay (Delegat's)</t>
  </si>
  <si>
    <t>&gt; Oyster Bay Pinot Grigio (Delegat)</t>
  </si>
  <si>
    <t>NEW ZEALAND WHITE - PINOT GRIS/GRIG</t>
  </si>
  <si>
    <t>Riverlore Sauvignon Blanc Marlborough</t>
  </si>
  <si>
    <t>Te Henga Sauvignon Blanc</t>
  </si>
  <si>
    <t>Villa Maria Private Bin Sauvignon Blanc</t>
  </si>
  <si>
    <t>&gt; (V)Chardonnay Marlborough (Oyster Bay)</t>
  </si>
  <si>
    <t>NEW ZEALAND WHITE - CHARDONNAY</t>
  </si>
  <si>
    <t>Whitehaven Sauvignon Blanc</t>
  </si>
  <si>
    <t>&gt; V)P. Noir Marlb. K. Crawford(Constellation</t>
  </si>
  <si>
    <t>NEW ZEALAND RED - PINOT NOIR</t>
  </si>
  <si>
    <t>&gt;Chardonnay Unoaked Marlborough Kcrawford(Con</t>
  </si>
  <si>
    <t>Nobilo Sauvignon Blanc Marlborough</t>
  </si>
  <si>
    <t>Matua Hawke's Bay Sauvignon Blanc</t>
  </si>
  <si>
    <t>Monkey Bay Sauvignon Blanc</t>
  </si>
  <si>
    <t>V) Sauvignon Blanc Momo Marlborough (Seresin)</t>
  </si>
  <si>
    <t>Vista Point Cabernet Sauvignon Lic</t>
  </si>
  <si>
    <t>NEW WORLD WINES - LICENSEE ONLY</t>
  </si>
  <si>
    <t>Vista Point Pinot Grigio Colombard Lic</t>
  </si>
  <si>
    <t>18 Sauvignon Blanc Marlborough (Kono)</t>
  </si>
  <si>
    <t>Silver Point Sauvignon Blanc</t>
  </si>
  <si>
    <t>&gt;(V) Sauvignon Blanc Marlborough (Cloudy Bay)</t>
  </si>
  <si>
    <t>&gt;Stoneleigh Latitude Marlborough Sauvignon Bl</t>
  </si>
  <si>
    <t>Concannon Selected Vineyards Pinot Noir Lic</t>
  </si>
  <si>
    <t>V) Pinot Noir Momo Marlborough (Seresin)</t>
  </si>
  <si>
    <t>Woodbridge Chardonnay Lightly Oaked Lic</t>
  </si>
  <si>
    <t>Yealands Estate Land Made Sauvignon Blanc Lic</t>
  </si>
  <si>
    <t>Cliff 79 Shiraz-Cabernet Lic Only</t>
  </si>
  <si>
    <t>18 Reserve Wairau Sauvignon Blanc (Villa Mari</t>
  </si>
  <si>
    <t>Sunshine Bay Marlborough Sauvignon Blanc - Li</t>
  </si>
  <si>
    <t>Brancott Marlborough Sauvignon Blanc</t>
  </si>
  <si>
    <t>17 Petit Clos Sauvignon Blanc (Clos Henri)</t>
  </si>
  <si>
    <t>Woodbridge Red Blend Lic</t>
  </si>
  <si>
    <t>The People's Sessions Sauvignon Blanc *</t>
  </si>
  <si>
    <t>Leftfield Nelson Sauvignon Blanc</t>
  </si>
  <si>
    <t>Santa Rita Gran Hacienda Sauvingon Blanc Lic</t>
  </si>
  <si>
    <t>The Ned Sauvignon Blanc</t>
  </si>
  <si>
    <t>18sauv Blanc Province Marlborough (Astrolabe)</t>
  </si>
  <si>
    <t>V) Pinot Noir Oyster Bay (Delegat)</t>
  </si>
  <si>
    <t>Sacred Hill Marlborough Sauvignon Blanc</t>
  </si>
  <si>
    <t>17 Pinot Noir Marlborough (Jules Taylor Wines</t>
  </si>
  <si>
    <t>Mapu Sauvignon Blanc Lic</t>
  </si>
  <si>
    <t>Sycamore Lane Cabernet Sauvignon Lic</t>
  </si>
  <si>
    <t>Giesen Pure Light Sauvignon Blanc *</t>
  </si>
  <si>
    <t>Saint Clair Family Estate Sauvignon Blanc</t>
  </si>
  <si>
    <t>18 Sauvignon Blanc The Doctors Marlborough(Fo</t>
  </si>
  <si>
    <t>Babich Sauvignon Blanc</t>
  </si>
  <si>
    <t>Santa Rita Gran Hacienda Cabernet Sauvignon L</t>
  </si>
  <si>
    <t>Cabernet Sauvignon Cen. Coast Lic (William Hi</t>
  </si>
  <si>
    <t>17 Huntaway Reserve Marlborough Sauvigno Blan</t>
  </si>
  <si>
    <t>Drifting Cabernet Sauvignon Lodi Lic</t>
  </si>
  <si>
    <t>Giesen Sauvignon Blanc Marlborough</t>
  </si>
  <si>
    <t>18 Sauvignon Blanc Marlborough (Spy Valley)</t>
  </si>
  <si>
    <t>17 Leefield Station Pinot Gris</t>
  </si>
  <si>
    <t>18 Sauvignon Blanc Old Coach Road (Siefried E</t>
  </si>
  <si>
    <t>Stoneleigh Marlborough Pinot Noir</t>
  </si>
  <si>
    <t>Drifting Chardonnay Lodi Lic</t>
  </si>
  <si>
    <t>17 Pinot Gris (Whitehaven)</t>
  </si>
  <si>
    <t>Mapu Merlot Lic</t>
  </si>
  <si>
    <t>Villa Maria Private Bin Pinot Noir</t>
  </si>
  <si>
    <t>Parducci Cabernet Sauvignon Lic</t>
  </si>
  <si>
    <t>Mark West Pinot Noir Lic</t>
  </si>
  <si>
    <t>Durbanville Hills Alantic View Sauvignon Blan</t>
  </si>
  <si>
    <t>Kenwood Sonoma County Cabernet Sauvignon Lic</t>
  </si>
  <si>
    <t>Hogue Pinot Gris Lic</t>
  </si>
  <si>
    <t>17thornbury Gisborne Chardonnay</t>
  </si>
  <si>
    <t>17 Sauvignon Blanc Marlborough (Framingham Wi</t>
  </si>
  <si>
    <t>Mansion House Sauv. Blanc Lic</t>
  </si>
  <si>
    <t>16 Merlot Hawkes Bay Kim Craw.(Constellation)</t>
  </si>
  <si>
    <t>NEW ZEALAND RED - OTHER VARIETALS</t>
  </si>
  <si>
    <t>17 Delta Chardonnay</t>
  </si>
  <si>
    <t>15 Sauvignon Blanc Envoy Marlborough (Spy Val</t>
  </si>
  <si>
    <t>J. Bouchon Reserva Sauvignon Blanc Lic</t>
  </si>
  <si>
    <t>Ara Pathway Pinot Noir</t>
  </si>
  <si>
    <t>Hardy's Varietal Range Shiraz</t>
  </si>
  <si>
    <t>16 Greywacke Marlborough Pinot Gris</t>
  </si>
  <si>
    <t>Vina Falernia Pinot Noir</t>
  </si>
  <si>
    <t>Norton Privada Lic</t>
  </si>
  <si>
    <t>#14 Pinot Noir Single Vyd Taylors Pass (Villa</t>
  </si>
  <si>
    <t>Ravenswood Vintners Blend Chardonnay Lic</t>
  </si>
  <si>
    <t>15 Pinot Noir Summerhouse (Rapaura Springs)</t>
  </si>
  <si>
    <t>19 Kim Crawford Marlborough Pinot Gris</t>
  </si>
  <si>
    <t>17 Pinot Gris Marlborough Snapper Rock</t>
  </si>
  <si>
    <t>17 Esk Valley Gimblette Gravels Merlot Cabern</t>
  </si>
  <si>
    <t>NEW ZEALAND RED - BLENDS</t>
  </si>
  <si>
    <t>16 Pinot Noir Central Otago (Grasshopper Rock</t>
  </si>
  <si>
    <t>15pinot Noir Marlborough (Spy Valley)</t>
  </si>
  <si>
    <t>17 Esk Valley Chardonnay</t>
  </si>
  <si>
    <t>17 Love Letter Sauvignon Blanc Estate Blend</t>
  </si>
  <si>
    <t>15 Ka Tahi Merlot Malbec</t>
  </si>
  <si>
    <t>16 Chardonnay Marlborough (Dog Point)</t>
  </si>
  <si>
    <t>18 Sauvignon Blanc Single Vineyard Southern C</t>
  </si>
  <si>
    <t>16 Tohu Single Vineyard Marlborough Pinot Noi</t>
  </si>
  <si>
    <t>17 Astrolabe Province Marlborough Pinot Gris</t>
  </si>
  <si>
    <t>17 Nautilus Chardonnay (Negociants Int'L)</t>
  </si>
  <si>
    <t>16 Pinot Noir The Brothers (Giesen Wine Estat</t>
  </si>
  <si>
    <t>17 Sauvignon Blanc Pioneer Cash Block 20 (Sai</t>
  </si>
  <si>
    <t>17 Chardonnay Wairarapa (Paddy Borthwick)</t>
  </si>
  <si>
    <t>19matahiwi Estate Pinot Gris</t>
  </si>
  <si>
    <t>18 Sauvignon Blanc Estate (Matahiwi Vyds)</t>
  </si>
  <si>
    <t>#16 Pinot Noir Marlborough (Dog Point Vineyar</t>
  </si>
  <si>
    <t>17 Brightwater Vineyards Nelson Sauvignon Bla</t>
  </si>
  <si>
    <t>17 Momo Pinot Gris (Seresin)</t>
  </si>
  <si>
    <t>16 Craggy Range Sophia Red Blend</t>
  </si>
  <si>
    <t>Wee Angus Merlot</t>
  </si>
  <si>
    <t>14 Wild Earth Pinot Noir Special Edition</t>
  </si>
  <si>
    <t>Vista Point Pinot Grigio</t>
  </si>
  <si>
    <t>17 Paddy Borthwick Riesling Wairarapa</t>
  </si>
  <si>
    <t>NEW ZEALAND WHITE - OTHER VARIETALS</t>
  </si>
  <si>
    <t>17 Middle Earth Pinot Gris</t>
  </si>
  <si>
    <t>16 Sauvignon Blanc (Seresin)</t>
  </si>
  <si>
    <t>16 Cloudy Bay Chardonnay</t>
  </si>
  <si>
    <t>17 Te Awa Left Field Hawkes Bay Pinot Gris</t>
  </si>
  <si>
    <t># 17 Wild Earth Pinot</t>
  </si>
  <si>
    <t>13 Single Vineyard Seddon Pinot Noir</t>
  </si>
  <si>
    <t>17 Sauvignon Blanc Bel Echo Marlborough (Clos</t>
  </si>
  <si>
    <t>#13 Merlot Malbec Estate Hawkes Bay (Elephant</t>
  </si>
  <si>
    <t>16 Pinot Gris Sand Dollar (Greystone)</t>
  </si>
  <si>
    <t>15sauvignon Blanc Marlborough (Mahi Wines)</t>
  </si>
  <si>
    <t>17sauvignon Blanc (Te Pa Family Vineyards)</t>
  </si>
  <si>
    <t>(V) Sauvignon Blanc Marlborough (Coopers Cree</t>
  </si>
  <si>
    <t>18 Sauvignon Blanc Black Label Marlborough (B</t>
  </si>
  <si>
    <t>18 Sauv Blanc Two Rivers 'Convergence</t>
  </si>
  <si>
    <t>17 Sauvignon Blanc Nelson (Waimea Estate)</t>
  </si>
  <si>
    <t># 16 Riflemans Chardonnay (Sacred Hill)</t>
  </si>
  <si>
    <t>#14 P.Noir Single Vineyard Southern Clays (Vi</t>
  </si>
  <si>
    <t>1 Sauvignon Blanc Louis Vavasour (Awatere Riv</t>
  </si>
  <si>
    <t>#15 Syrah Rangatira (Ka Thai Wines)</t>
  </si>
  <si>
    <t>15 Chardonnay The King's Legacy (Marisco Vyds</t>
  </si>
  <si>
    <t>13 Merlot Cabernet Kim Crawford Small Parcels</t>
  </si>
  <si>
    <t>17 Staete Landt Annabel Sauvign Blanc Estate</t>
  </si>
  <si>
    <t>17 Merlot Oyster Bay (Delegat)</t>
  </si>
  <si>
    <t>15 Pinot Noir Central Otago (Amisfield Lp)</t>
  </si>
  <si>
    <t>17 Sauvignon Blanc Marlborough (Sugar Loaf Wi</t>
  </si>
  <si>
    <t>Wise Owl Sauvignon Blanc</t>
  </si>
  <si>
    <t>#15 Chardonnay Rsv Marlborough (Villa Maria)</t>
  </si>
  <si>
    <t>13 Esk Valley W Reserve Merlot , Cab S. Malbe</t>
  </si>
  <si>
    <t>17 Sauvingnon Blanc Marlb(Wairau River Wines)</t>
  </si>
  <si>
    <t>14 Pinot Noir K Crawford Rise/Shine Otago(Con</t>
  </si>
  <si>
    <t>#16 Keltern Chardonnay Single Vnyd (Villa Mar</t>
  </si>
  <si>
    <t>#16 Pinot Noir (Greywacke)</t>
  </si>
  <si>
    <t>16 Kim Crawford Sp Favourite Pgris (Constella</t>
  </si>
  <si>
    <t>16 Chardonnay Gisborne (Invivo Wines)</t>
  </si>
  <si>
    <t>17 Soho Stella Sauvignon Blanc Marlborough</t>
  </si>
  <si>
    <t>16 Volcanic Hills Sauvignon Blanc</t>
  </si>
  <si>
    <t>#14 Larose Waiheke Island (Stonyridge Vineyar</t>
  </si>
  <si>
    <t>V) Spinyback Sauvignon Blanc Nelson (Waimea)</t>
  </si>
  <si>
    <t>Ara Pathway Sauvignon Blanc</t>
  </si>
  <si>
    <t>18 Sauvignon Blanc Marlborough (Mount Riley)</t>
  </si>
  <si>
    <t>18 Sauvignon Blanc Marlborough (Greywacke)</t>
  </si>
  <si>
    <t>V) Pinot Noir Marlborough (Mount Riley Wines)</t>
  </si>
  <si>
    <t>17 Blind River Sauvignon Blanc</t>
  </si>
  <si>
    <t>18 Sauvignon Blanc Paddy (Borthwick Vineyard)</t>
  </si>
  <si>
    <t>16 Paddy Borthwick Vineyard Pinot Gris Wairar</t>
  </si>
  <si>
    <t>17 Trout Valley Pinot Gris</t>
  </si>
  <si>
    <t>17 Rapaura Springs Pinot Noir</t>
  </si>
  <si>
    <t>17 Saint Clair Wairau Reserve Sauvignon Blanc</t>
  </si>
  <si>
    <t>16 Squealing Pig Sauvignon Blanc (Treasury)</t>
  </si>
  <si>
    <t>16 Peter Yealands Pinot Noir</t>
  </si>
  <si>
    <t>1 Graham Norton's Own Marlborough Sauvignon B</t>
  </si>
  <si>
    <t>18 Sauvignon Blanc Te Muna (Craggy Range)</t>
  </si>
  <si>
    <t>Spier Signature Merlot</t>
  </si>
  <si>
    <t>SOUTH AFRICA RED - MERLOT</t>
  </si>
  <si>
    <t>16 Chardonnay Kim Crawford Small Parcel Wild</t>
  </si>
  <si>
    <t>16 Cloudy Bay Pinot Noir</t>
  </si>
  <si>
    <t>16 Sauvgnon Blanc Marlborough Dashwood (Foley</t>
  </si>
  <si>
    <t>17 Pinot Gris 3 Stones Prem Sel Marlbouough (</t>
  </si>
  <si>
    <t>16 Sauvignon Blanc Wild(Greywacke Vineyards L</t>
  </si>
  <si>
    <t>19 Sauvignon Blanc Estate Single Vyd (Auntsfi</t>
  </si>
  <si>
    <t>16 Mokoblack Sauvignon Blanc Marlborough</t>
  </si>
  <si>
    <t>Rockburn Sauvignon Blanc</t>
  </si>
  <si>
    <t>17 Rapaura Springs Wairau Classic Sauvignon B</t>
  </si>
  <si>
    <t>#16 Pinot Noir (Burn Cottage Vineyard)</t>
  </si>
  <si>
    <t>14 Pinot Noir Vintage Widow (Jackson Estate)</t>
  </si>
  <si>
    <t>14sauv Blanc Selection 94 Marlborough(Dog Poi</t>
  </si>
  <si>
    <t>16 Pinot Noir Pencarrow Martinboro.(Palliser)</t>
  </si>
  <si>
    <t>16 Composition Pinot Noir, Bannockburn</t>
  </si>
  <si>
    <t>16 Pinot Noir (Matahiwi Vineyard Ltd)</t>
  </si>
  <si>
    <t>15 Astrolabe Province Marlborough Pinot Noir</t>
  </si>
  <si>
    <t>16 Elephant Hillhawke's Bay Le Phant</t>
  </si>
  <si>
    <t>15 Sauvignon Blanc Greg Marlborough (Whitehav</t>
  </si>
  <si>
    <t>#17haha Marlborough Chardonnay (Haha Wine Com</t>
  </si>
  <si>
    <t>16 Pinot Noir Paper Road - Wairarapa (Borthwi</t>
  </si>
  <si>
    <t>#17left Field Hawkes Bay Chardonnay (Villa Ma</t>
  </si>
  <si>
    <t>16 Savee Sea Pinot Gris</t>
  </si>
  <si>
    <t>#17haha Hawke's Bay Chardonnay (Haha Wine Com</t>
  </si>
  <si>
    <t>14 Pinot Noir Wither Hills (Lion Beer Spirits</t>
  </si>
  <si>
    <t>#13 Vidallegacy Cab Sau Merlot</t>
  </si>
  <si>
    <t>16 Greenhough Sauvignon Blanc</t>
  </si>
  <si>
    <t>#14 Pinot The Elder Martinborough (Quadrant W</t>
  </si>
  <si>
    <t>Blackstone Syrah</t>
  </si>
  <si>
    <t>#13 Pinot Noir Central Otago (Archangel)</t>
  </si>
  <si>
    <t>17 Kim Crawford Small Parcel Spitfire Sauvign</t>
  </si>
  <si>
    <t>#09 Gimblett Gravels Librairy Cab</t>
  </si>
  <si>
    <t>#15 Chardonnay (Greywacke)</t>
  </si>
  <si>
    <t>15 Clos Henri Pinot Noir</t>
  </si>
  <si>
    <t>08 Pinot Gris Omaka Springs Est Marlb (Tgic)</t>
  </si>
  <si>
    <t>Blackstone Pinot Grigio</t>
  </si>
  <si>
    <t>#16 Chardonnay Cellar Sel Marlborough (Villa</t>
  </si>
  <si>
    <t>#16 Vidal Legacy Chardonnay (Villa Maria)</t>
  </si>
  <si>
    <t>18 Tohu Single Vineyard Marlborough Sauv B</t>
  </si>
  <si>
    <t>17 Pinot Gris Babich Black Label</t>
  </si>
  <si>
    <t>#15 Chardonnay Marlborough (Spy Valley Wines)</t>
  </si>
  <si>
    <t>Saint Clair Family Estate Chardonnay Marlboro</t>
  </si>
  <si>
    <t>15 Sauvignon Blanc Awatere (Vavasour)</t>
  </si>
  <si>
    <t>08 Pinot Noir Marlborough (Babich Wines Ltd)</t>
  </si>
  <si>
    <t>14 Pinot Gris Envoy (Spy Valley)</t>
  </si>
  <si>
    <t>15 Sauvignon Blanc Organic (Clos Henri)</t>
  </si>
  <si>
    <t>Angove Chalk Hill Blue Shiraz Cabernet</t>
  </si>
  <si>
    <t>18 Sacred Hill Marlborough Pinot Noir</t>
  </si>
  <si>
    <t>Saltram 1859 Barossa Shiraz</t>
  </si>
  <si>
    <t>The Lucky Country Shiraz</t>
  </si>
  <si>
    <t>Cupcake Sauvignon Blanc</t>
  </si>
  <si>
    <t>16 Wild Rock Sauvignon Blanc (Craggy Range)</t>
  </si>
  <si>
    <t>16 Mt Hector Chardonnay (Matahiwi Vineyard)</t>
  </si>
  <si>
    <t>15 Chardonnay Private Bin (Vila Maria Est)</t>
  </si>
  <si>
    <t>WAIRAU PERFORMANCE IN ONTARIO</t>
  </si>
  <si>
    <t>Subset</t>
  </si>
  <si>
    <t>Total  Price</t>
  </si>
  <si>
    <t xml:space="preserve"> Price</t>
  </si>
  <si>
    <t>18 Russian Jack Sauvignon Blanc</t>
  </si>
  <si>
    <t>18 Campbell Kind Sauvignon Blanc</t>
  </si>
  <si>
    <t>17 Pencarrow Sauvignon Blanc</t>
  </si>
  <si>
    <t>17 Kim Crawford Reserve Sauvignon Blanc</t>
  </si>
  <si>
    <t>17 Rapaura Springs, Pinot Noir, Marlborough</t>
  </si>
  <si>
    <t>16 Chardonnay Josephine Marlborough (Staete L</t>
  </si>
  <si>
    <t>17pinot Noir Thornbury Central Otago (Villa M</t>
  </si>
  <si>
    <t>#16 Home Vineyard Pinot Noir Prophet's Rock</t>
  </si>
  <si>
    <t>#16right Hand Pinot Noir Paddy Borthwick (Bor</t>
  </si>
  <si>
    <t>#13 Ngakirikiri The Gravels Gimblett Cabernet</t>
  </si>
  <si>
    <t>16 Reserve Gimblett Gravels Syrah</t>
  </si>
  <si>
    <t>15 Babich Winemakers Reserve Merlot</t>
  </si>
  <si>
    <t>#15 Sacred Hill Hawkes Bay Deerstalkers Syrah</t>
  </si>
  <si>
    <t>18 Wither Hills Rarangi Sauvignon Blanc</t>
  </si>
  <si>
    <t>ARTERRA WINES CANADA INC.</t>
  </si>
  <si>
    <t>BOTTLE</t>
  </si>
  <si>
    <t>-12%</t>
  </si>
  <si>
    <t>-10%</t>
  </si>
  <si>
    <t>DELEGAT CANADA LIMITED</t>
  </si>
  <si>
    <t>-6%</t>
  </si>
  <si>
    <t>CORBY SPIRIT AND WINE LIMITED</t>
  </si>
  <si>
    <t>5%</t>
  </si>
  <si>
    <t>8%</t>
  </si>
  <si>
    <t>Whitecliff Sauvignon Blanc Sacred Hill</t>
  </si>
  <si>
    <t>FWM CANADA</t>
  </si>
  <si>
    <t>PHILIPPE DANDURAND WINES LTD.</t>
  </si>
  <si>
    <t>0%</t>
  </si>
  <si>
    <t>2%</t>
  </si>
  <si>
    <t>-15%</t>
  </si>
  <si>
    <t>-14%</t>
  </si>
  <si>
    <t>MARK ANTHONY WINE &amp; SPIRITS</t>
  </si>
  <si>
    <t>7%</t>
  </si>
  <si>
    <t>E&amp;J GALLO WINERY CANADA LTD.</t>
  </si>
  <si>
    <t>17%</t>
  </si>
  <si>
    <t>-23%</t>
  </si>
  <si>
    <t>-22%</t>
  </si>
  <si>
    <t>-44%</t>
  </si>
  <si>
    <t>11%</t>
  </si>
  <si>
    <t>13%</t>
  </si>
  <si>
    <t>Yealands Sauvignon Blanc Marlborough</t>
  </si>
  <si>
    <t>TRIALTO WINE GROUP LTD.</t>
  </si>
  <si>
    <t>18%</t>
  </si>
  <si>
    <t>21%</t>
  </si>
  <si>
    <t>DIONYSUS WINES &amp; SPIRITS LTD.</t>
  </si>
  <si>
    <t>42%</t>
  </si>
  <si>
    <t>-</t>
  </si>
  <si>
    <t>-20%</t>
  </si>
  <si>
    <t>-18%</t>
  </si>
  <si>
    <t>NOBLE ESTATES WINES &amp; SPIRITS INC.</t>
  </si>
  <si>
    <t>-21%</t>
  </si>
  <si>
    <t>-19%</t>
  </si>
  <si>
    <t>CHARTON HOBBS INC</t>
  </si>
  <si>
    <t>-13%</t>
  </si>
  <si>
    <t>AUTHENTIC WINE &amp; SPIRITS MERCHANTS</t>
  </si>
  <si>
    <t>19 Wither Hills Sauvignon Blanc Marlborough</t>
  </si>
  <si>
    <t>VIN VINO WINE MERCHANTS INC.</t>
  </si>
  <si>
    <t>22%</t>
  </si>
  <si>
    <t>TRADESA CORP.</t>
  </si>
  <si>
    <t>500%</t>
  </si>
  <si>
    <t>10%</t>
  </si>
  <si>
    <t>14%</t>
  </si>
  <si>
    <t>ROGERS &amp; COMPANY</t>
  </si>
  <si>
    <t>16%</t>
  </si>
  <si>
    <t>PMA CANADA LTD.</t>
  </si>
  <si>
    <t>4%</t>
  </si>
  <si>
    <t>6%</t>
  </si>
  <si>
    <t>-37%</t>
  </si>
  <si>
    <t>-36%</t>
  </si>
  <si>
    <t>40%</t>
  </si>
  <si>
    <t>46%</t>
  </si>
  <si>
    <t>-67%</t>
  </si>
  <si>
    <t>50%</t>
  </si>
  <si>
    <t>100%</t>
  </si>
  <si>
    <t>THE KOLONAKI GROUP INC</t>
  </si>
  <si>
    <t>78%</t>
  </si>
  <si>
    <t>71%</t>
  </si>
  <si>
    <t>375 ML</t>
  </si>
  <si>
    <t>25%</t>
  </si>
  <si>
    <t>118%</t>
  </si>
  <si>
    <t>19 Thornbury Sauvignon Blanc Marlborough (Vil</t>
  </si>
  <si>
    <t>AIREN IMPORTS</t>
  </si>
  <si>
    <t>-40%</t>
  </si>
  <si>
    <t>&gt;Sauvignon Blanc Kim Crawford 375 (Constellat</t>
  </si>
  <si>
    <t>950%</t>
  </si>
  <si>
    <t>CHURCHILL CELLARS LTD.</t>
  </si>
  <si>
    <t>TRAJECTORY BEVERAGE PARTNERS</t>
  </si>
  <si>
    <t>AZUREAU WINE AGENCY</t>
  </si>
  <si>
    <t>-4%</t>
  </si>
  <si>
    <t>THOMPSON VINTAGE TRADE LTD</t>
  </si>
  <si>
    <t>LIFFORD WINE &amp; SPIRITS</t>
  </si>
  <si>
    <t>80%</t>
  </si>
  <si>
    <t>-80%</t>
  </si>
  <si>
    <t>-79%</t>
  </si>
  <si>
    <t>CONNEXION OENOPHILIA</t>
  </si>
  <si>
    <t>ABCON INTERNATIONAL WINE MERCHANTS</t>
  </si>
  <si>
    <t>-54%</t>
  </si>
  <si>
    <t>THE WINE AGENTS</t>
  </si>
  <si>
    <t>THE VINE AGENCY</t>
  </si>
  <si>
    <t>-47%</t>
  </si>
  <si>
    <t>-48%</t>
  </si>
  <si>
    <t>HERITAGE CELLARS</t>
  </si>
  <si>
    <t>CHRISTOPHER STEWART WINE &amp; SPIRITS</t>
  </si>
  <si>
    <t>150%</t>
  </si>
  <si>
    <t>167%</t>
  </si>
  <si>
    <t>200%</t>
  </si>
  <si>
    <t>800%</t>
  </si>
  <si>
    <t>WINE CELLARS INTERNATIONAL LTD.</t>
  </si>
  <si>
    <t>-27%</t>
  </si>
  <si>
    <t>GLEN-WARD WINES INC.</t>
  </si>
  <si>
    <t>-33%</t>
  </si>
  <si>
    <t>-58%</t>
  </si>
  <si>
    <t>WINE GURU SELECTION INC</t>
  </si>
  <si>
    <t>-25%</t>
  </si>
  <si>
    <t>GLAZER'S OF CANADA</t>
  </si>
  <si>
    <t>18 Soho White Collectino Sauvignonblanc Marlb</t>
  </si>
  <si>
    <t>H.H.D. IMPORTS</t>
  </si>
  <si>
    <t>ALEGRIA FOOD AND DRINK INC.</t>
  </si>
  <si>
    <t>-60%</t>
  </si>
  <si>
    <t>33%</t>
  </si>
  <si>
    <t>VINEXX</t>
  </si>
  <si>
    <t>ANDREW PELLER IMPORT AGENCY</t>
  </si>
  <si>
    <t>UNIVINS AND SPIRITS CANADA INC.</t>
  </si>
  <si>
    <t>#17 Pinot Noir Central Otago (Rockburn)</t>
  </si>
  <si>
    <t>-31%</t>
  </si>
  <si>
    <t>BREAKTHRU BEVERAGE CANADA INC.</t>
  </si>
  <si>
    <t>HOBBS &amp; COMPANY</t>
  </si>
  <si>
    <t>NICHOLAS PEARCE WINES INC</t>
  </si>
  <si>
    <t>GARAGE WINE COMPANY</t>
  </si>
  <si>
    <t>HALPERN ENTERPRISES</t>
  </si>
  <si>
    <t>RARE EARTH WINES</t>
  </si>
  <si>
    <t>Kenwood Sonoma County Sauvignon Blanc</t>
  </si>
  <si>
    <t>PARADIGM FINE WINE AGENCY</t>
  </si>
  <si>
    <t>SYLVESTRE WINES &amp; SPIRITS INC.</t>
  </si>
  <si>
    <t>-93%</t>
  </si>
  <si>
    <t>-90%</t>
  </si>
  <si>
    <t>-50%</t>
  </si>
  <si>
    <t>-77%</t>
  </si>
  <si>
    <t>-83%</t>
  </si>
  <si>
    <t>18 Sauvignon Blanc Marlborough (Jules Taylor)</t>
  </si>
  <si>
    <t>-34%</t>
  </si>
  <si>
    <t>-94%</t>
  </si>
  <si>
    <t>-95%</t>
  </si>
  <si>
    <t>-81%</t>
  </si>
  <si>
    <t>18 Sauvignon Blanc Haha Marlborough (Fern Rid</t>
  </si>
  <si>
    <t>-92%</t>
  </si>
  <si>
    <t>WILSON GROUP WINES AND SPIRITS</t>
  </si>
  <si>
    <t>-76%</t>
  </si>
  <si>
    <t>#14 Syrah Esk Vly Winemakers Hawkes Bay (Vill</t>
  </si>
  <si>
    <t>-91%</t>
  </si>
  <si>
    <t>-75%</t>
  </si>
  <si>
    <t>-38%</t>
  </si>
  <si>
    <t>Woodbridge Cabernet Merlot</t>
  </si>
  <si>
    <t>-89%</t>
  </si>
  <si>
    <t>SELECT WINE MERCHANTS INC.</t>
  </si>
  <si>
    <t>-96%</t>
  </si>
  <si>
    <t>VINOLUNA</t>
  </si>
  <si>
    <t>SIGNATURE WINES &amp; SPIRITS</t>
  </si>
  <si>
    <t>-88%</t>
  </si>
  <si>
    <t>Kenwood Jack London Cabernet Sauvignon</t>
  </si>
  <si>
    <t>THE LIVING VINE INC.</t>
  </si>
  <si>
    <t>CORK AND CROWN</t>
  </si>
  <si>
    <t>-98%</t>
  </si>
  <si>
    <t>-100%</t>
  </si>
  <si>
    <t>DB WINE &amp; SPIRITS INC.</t>
  </si>
  <si>
    <t>15 Trinity Hill Hawkes Bay The Trinity</t>
  </si>
  <si>
    <t>-70%</t>
  </si>
  <si>
    <t>-99%</t>
  </si>
  <si>
    <t>M.C.O.</t>
  </si>
  <si>
    <t>-97%</t>
  </si>
  <si>
    <t>#13 Sauvignon Blanc Te Koko (Cloudy Bay Vyd)</t>
  </si>
  <si>
    <t>LOYAL IMPORTS</t>
  </si>
  <si>
    <t>WAINA WYN AGENCY</t>
  </si>
  <si>
    <t>LE SOMMELIER INC.</t>
  </si>
  <si>
    <t>28%</t>
  </si>
  <si>
    <t>B AND W WINES</t>
  </si>
  <si>
    <t>Sonora Ranch Merlot</t>
  </si>
  <si>
    <t>1500 ML</t>
  </si>
  <si>
    <t>63%</t>
  </si>
  <si>
    <t>16 Whitehaven Pinot Noir</t>
  </si>
  <si>
    <t>-73%</t>
  </si>
  <si>
    <t>19 Sauvignon Blanc Rsv Marlborough (Rapaura S</t>
  </si>
  <si>
    <t>1,100%</t>
  </si>
  <si>
    <t>#16 Esk Valley Reserve The Terraces</t>
  </si>
  <si>
    <t>#16 Rippon Mature Vine Pinot Noir</t>
  </si>
  <si>
    <t>CRU WINE MERCHANTS</t>
  </si>
  <si>
    <t>#16 Le Sol Gimblett Gravels Vyd (Craggy Range</t>
  </si>
  <si>
    <t>51%</t>
  </si>
  <si>
    <t>-42%</t>
  </si>
  <si>
    <t>-5%</t>
  </si>
  <si>
    <t>-32%</t>
  </si>
  <si>
    <t>-7%</t>
  </si>
  <si>
    <t>-85%</t>
  </si>
  <si>
    <t>-82%</t>
  </si>
  <si>
    <t>-35%</t>
  </si>
  <si>
    <t>20%</t>
  </si>
  <si>
    <t>-64%</t>
  </si>
  <si>
    <t>31%</t>
  </si>
  <si>
    <t>-41%</t>
  </si>
  <si>
    <t>-45%</t>
  </si>
  <si>
    <t>-29%</t>
  </si>
  <si>
    <t>Category</t>
  </si>
  <si>
    <t>New Zealand White - Sauvignon Blanc</t>
  </si>
  <si>
    <t>9.50 - 20.00</t>
  </si>
  <si>
    <t>New Zealand White - Chardonnay</t>
  </si>
  <si>
    <t>New Zealand Red - Pinot Noir</t>
  </si>
  <si>
    <t>10.45 - 19.95</t>
  </si>
  <si>
    <t>New World Wines - Licensee Only</t>
  </si>
  <si>
    <t>9.95 - 62.00</t>
  </si>
  <si>
    <t>11.75 - 65.00</t>
  </si>
  <si>
    <t>-16%</t>
  </si>
  <si>
    <t>New Zealand White - Pinot Gris/Grig</t>
  </si>
  <si>
    <t>13.25 - 28.95</t>
  </si>
  <si>
    <t>New Zealand White - Other Varietals</t>
  </si>
  <si>
    <t>New Zealand Red - Blends</t>
  </si>
  <si>
    <t>17.25 - 199.75</t>
  </si>
  <si>
    <t>New Zealand Red - Other Varietals</t>
  </si>
  <si>
    <t>1%</t>
  </si>
  <si>
    <t>-49%</t>
  </si>
  <si>
    <t>-63%</t>
  </si>
  <si>
    <t>19 Dog Point Sauvignon Blanc Marlborough</t>
  </si>
  <si>
    <t>104%</t>
  </si>
  <si>
    <t>-2%</t>
  </si>
  <si>
    <t>-1%</t>
  </si>
  <si>
    <t>-17%</t>
  </si>
  <si>
    <t>-24%</t>
  </si>
  <si>
    <t>312%</t>
  </si>
  <si>
    <t>164%</t>
  </si>
  <si>
    <t>49%</t>
  </si>
  <si>
    <t>650%</t>
  </si>
  <si>
    <t>30%</t>
  </si>
  <si>
    <t>64%</t>
  </si>
  <si>
    <t>350%</t>
  </si>
  <si>
    <t>-57%</t>
  </si>
  <si>
    <t>12%</t>
  </si>
  <si>
    <t>Spier Signature Merlot - Lic</t>
  </si>
  <si>
    <t>#15 Cabernet Merlot Helmsman (Sacred Hill Win</t>
  </si>
  <si>
    <t>232%</t>
  </si>
  <si>
    <t>Lunaris Malbec By Callia</t>
  </si>
  <si>
    <t>#16 Vidal Legacy Cabernet Sauvignon</t>
  </si>
  <si>
    <t>17 The Doctor's Riesling</t>
  </si>
  <si>
    <t>18 Me By Matahiwwi Estate Range Pinot Noir</t>
  </si>
  <si>
    <t>Stoneleigh Lighter Sauvignon Blanc *</t>
  </si>
  <si>
    <t>17 Pinot Noir Bel Echo Marlborough (Clos Henr</t>
  </si>
  <si>
    <t>18 Mud House Sauvignon Blanc</t>
  </si>
  <si>
    <t>53%</t>
  </si>
  <si>
    <t>74%</t>
  </si>
  <si>
    <t>279%</t>
  </si>
  <si>
    <t>182%</t>
  </si>
  <si>
    <t>-28%</t>
  </si>
  <si>
    <t>117%</t>
  </si>
  <si>
    <t>19 Sauvignon Blanc Middle Earth (Winelord)</t>
  </si>
  <si>
    <t>159%</t>
  </si>
  <si>
    <t>-84%</t>
  </si>
  <si>
    <t>108%</t>
  </si>
  <si>
    <t>67%</t>
  </si>
  <si>
    <t>18 Babich Black Label Hawke's Bay Chardonnay</t>
  </si>
  <si>
    <t>38%</t>
  </si>
  <si>
    <t>-46%</t>
  </si>
  <si>
    <t>-86%</t>
  </si>
  <si>
    <t>Ontario</t>
  </si>
  <si>
    <t>19.95 - 150.00</t>
  </si>
  <si>
    <t>From Category Data to Jan 11 2020</t>
  </si>
  <si>
    <t>37%</t>
  </si>
  <si>
    <t>24%</t>
  </si>
  <si>
    <t>-3%</t>
  </si>
  <si>
    <t>231%</t>
  </si>
  <si>
    <t>-8%</t>
  </si>
  <si>
    <t>60%</t>
  </si>
  <si>
    <t>-11%</t>
  </si>
  <si>
    <t>1,537%</t>
  </si>
  <si>
    <t>1,200%</t>
  </si>
  <si>
    <t>1,548%</t>
  </si>
  <si>
    <t>1,171%</t>
  </si>
  <si>
    <t>29%</t>
  </si>
  <si>
    <t>1,013%</t>
  </si>
  <si>
    <t>39%</t>
  </si>
  <si>
    <t>9%</t>
  </si>
  <si>
    <t>188%</t>
  </si>
  <si>
    <t>125%</t>
  </si>
  <si>
    <t>176%</t>
  </si>
  <si>
    <t>119%</t>
  </si>
  <si>
    <t>128%</t>
  </si>
  <si>
    <t>79%</t>
  </si>
  <si>
    <t>2,420%</t>
  </si>
  <si>
    <t>1,733%</t>
  </si>
  <si>
    <t>3,926%</t>
  </si>
  <si>
    <t>2,450%</t>
  </si>
  <si>
    <t>94%</t>
  </si>
  <si>
    <t>55%</t>
  </si>
  <si>
    <t>873%</t>
  </si>
  <si>
    <t>192%</t>
  </si>
  <si>
    <t>370%</t>
  </si>
  <si>
    <t>289%</t>
  </si>
  <si>
    <t>724%</t>
  </si>
  <si>
    <t>580%</t>
  </si>
  <si>
    <t>3,878%</t>
  </si>
  <si>
    <t>3,000%</t>
  </si>
  <si>
    <t>474%</t>
  </si>
  <si>
    <t>329%</t>
  </si>
  <si>
    <t>10,925%</t>
  </si>
  <si>
    <t>Mionetto Orange Label Lic 200 Ml (Henkell &amp; C</t>
  </si>
  <si>
    <t>200 ML</t>
  </si>
  <si>
    <t>EUROPEAN LICENSEE WINES - LICENSEE</t>
  </si>
  <si>
    <t>1,816%</t>
  </si>
  <si>
    <t>1,300%</t>
  </si>
  <si>
    <t>235%</t>
  </si>
  <si>
    <t>155%</t>
  </si>
  <si>
    <t>1,071%</t>
  </si>
  <si>
    <t>2,211%</t>
  </si>
  <si>
    <t>2,600%</t>
  </si>
  <si>
    <t>(V) Col Di Sasso Toscana Igt Lic (Banfi)</t>
  </si>
  <si>
    <t>Laurent Miquel Vendanges Nocturnes Rose Lic</t>
  </si>
  <si>
    <t>508%</t>
  </si>
  <si>
    <t>380%</t>
  </si>
  <si>
    <t>180%</t>
  </si>
  <si>
    <t>Villa Marchesi Pinot Grigio Igt Delle Venezie</t>
  </si>
  <si>
    <t>114%</t>
  </si>
  <si>
    <t>Marino Superiore Licensee</t>
  </si>
  <si>
    <t>JOSEPH CIPELLI WINES &amp; SPIRITS</t>
  </si>
  <si>
    <t>609%</t>
  </si>
  <si>
    <t>400%</t>
  </si>
  <si>
    <t>Villa Marchesi Prosecco Doc Extra Dry Lic</t>
  </si>
  <si>
    <t>160%</t>
  </si>
  <si>
    <t>19 Villa Maria Cellar Selection Sauvignon Bla</t>
  </si>
  <si>
    <t>-53%</t>
  </si>
  <si>
    <t>27%</t>
  </si>
  <si>
    <t>109%</t>
  </si>
  <si>
    <t>58%</t>
  </si>
  <si>
    <t>Anciano Clasico Tempranillo Lic (Guy Anderson</t>
  </si>
  <si>
    <t>Merlot Colli Berici Doc 'I Basalti' Lic</t>
  </si>
  <si>
    <t>340%</t>
  </si>
  <si>
    <t>240%</t>
  </si>
  <si>
    <t>669%</t>
  </si>
  <si>
    <t>420%</t>
  </si>
  <si>
    <t>275%</t>
  </si>
  <si>
    <t>838%</t>
  </si>
  <si>
    <t>Dino Illum Montelpulciano D'Abr Doc Licensee</t>
  </si>
  <si>
    <t>17 Vidal Rsv Marlborough Pinot (Villa Maria)</t>
  </si>
  <si>
    <t>858%</t>
  </si>
  <si>
    <t>Leonardo Chianti Docg Lic</t>
  </si>
  <si>
    <t>175%</t>
  </si>
  <si>
    <t>Vignabaldo Pinot Grigio Lic</t>
  </si>
  <si>
    <t>30,400%</t>
  </si>
  <si>
    <t>Masi Renzo Basciano Chianti Rufina Docg Lic</t>
  </si>
  <si>
    <t>216%</t>
  </si>
  <si>
    <t>276%</t>
  </si>
  <si>
    <t>Domaine De L'Herre Sauvignon Blanc Lic</t>
  </si>
  <si>
    <t>Danzante Prosecco Lic</t>
  </si>
  <si>
    <t>124%</t>
  </si>
  <si>
    <t>102%</t>
  </si>
  <si>
    <t>19 Eradus Awatere Sauvignon Blanc</t>
  </si>
  <si>
    <t>93%</t>
  </si>
  <si>
    <t>1,800%</t>
  </si>
  <si>
    <t>#15 Single Vineyard Seddon Marlborough Pinot</t>
  </si>
  <si>
    <t>-62%</t>
  </si>
  <si>
    <t>#16 Aroha Te Muna Rd Vyd (Craggy Range Vineya</t>
  </si>
  <si>
    <t>18 Toi Toi Central Otago Clutha Pinot Noir</t>
  </si>
  <si>
    <t>VON TERRA ENTERPRISES LTD.</t>
  </si>
  <si>
    <t>16 Askerne Blend</t>
  </si>
  <si>
    <t>23%</t>
  </si>
  <si>
    <t>76%</t>
  </si>
  <si>
    <t>65%</t>
  </si>
  <si>
    <t>477%</t>
  </si>
  <si>
    <t>422%</t>
  </si>
  <si>
    <t>214%</t>
  </si>
  <si>
    <t>158%</t>
  </si>
  <si>
    <t>141%</t>
  </si>
  <si>
    <t>3%</t>
  </si>
  <si>
    <t>278%</t>
  </si>
  <si>
    <t>965%</t>
  </si>
  <si>
    <t>833%</t>
  </si>
  <si>
    <t>224%</t>
  </si>
  <si>
    <t>135%</t>
  </si>
  <si>
    <t>134%</t>
  </si>
  <si>
    <t>47,352%</t>
  </si>
  <si>
    <t>910%</t>
  </si>
  <si>
    <t>111%</t>
  </si>
  <si>
    <t>1,147%</t>
  </si>
  <si>
    <t>850%</t>
  </si>
  <si>
    <t>208%</t>
  </si>
  <si>
    <t>89%</t>
  </si>
  <si>
    <t>254%</t>
  </si>
  <si>
    <t>82%</t>
  </si>
  <si>
    <t>319%</t>
  </si>
  <si>
    <t>43%</t>
  </si>
  <si>
    <t>83%</t>
  </si>
  <si>
    <t>75%</t>
  </si>
  <si>
    <t>54%</t>
  </si>
  <si>
    <t>25,070%</t>
  </si>
  <si>
    <t>4,741%</t>
  </si>
  <si>
    <t>123%</t>
  </si>
  <si>
    <t>19,857%</t>
  </si>
  <si>
    <t>13,344%</t>
  </si>
  <si>
    <t>449%</t>
  </si>
  <si>
    <t>4,955%</t>
  </si>
  <si>
    <t>8,310%</t>
  </si>
  <si>
    <t>188,400%</t>
  </si>
  <si>
    <t>209%</t>
  </si>
  <si>
    <t>566%</t>
  </si>
  <si>
    <t>273%</t>
  </si>
  <si>
    <t>161%</t>
  </si>
  <si>
    <t>110%</t>
  </si>
  <si>
    <t>10,176%</t>
  </si>
  <si>
    <t>8,536%</t>
  </si>
  <si>
    <t>36%</t>
  </si>
  <si>
    <t>1,904%</t>
  </si>
  <si>
    <t>985%</t>
  </si>
  <si>
    <t>120,800%</t>
  </si>
  <si>
    <t>26%</t>
  </si>
  <si>
    <t>115%</t>
  </si>
  <si>
    <t>Cremant De Lisennes Lic (Les Vins De Lisen</t>
  </si>
  <si>
    <t>MONDO CELLAR SELECTIONS</t>
  </si>
  <si>
    <t>-59%</t>
  </si>
  <si>
    <t>464%</t>
  </si>
  <si>
    <t>-87%</t>
  </si>
  <si>
    <t>139%</t>
  </si>
  <si>
    <t>Dominio Romano Camino Romano</t>
  </si>
  <si>
    <t>Ruffino Sparkling Rose Lic</t>
  </si>
  <si>
    <t>Rapido Red Igt Puglia</t>
  </si>
  <si>
    <t>NW Licensee Only</t>
  </si>
  <si>
    <t>OW Licensee Only</t>
  </si>
  <si>
    <t>District</t>
  </si>
  <si>
    <t>17.95 - 19.95</t>
  </si>
  <si>
    <t>1,415%</t>
  </si>
  <si>
    <t>18.75 - 105.00</t>
  </si>
  <si>
    <t>European Licensee Wines - Licensee</t>
  </si>
  <si>
    <t>6.00 - 19.80</t>
  </si>
  <si>
    <t>6.25 - 33.40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</si>
</sst>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5" x14ac:knownFonts="1">
    <font>
      <sz val="11"/>
      <color rgb="FF000000"/>
      <name val="Calibri"/>
    </font>
    <font>
      <b/>
      <sz val="22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Alignment="1">
      <alignment horizontal="center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left" indent="2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/>
    <xf numFmtId="0" fontId="3" fillId="0" borderId="0" xfId="0" applyFont="1" applyAlignment="1">
      <alignment horizontal="center"/>
    </xf>
    <xf numFmtId="0" fontId="0" fillId="3" borderId="0" xfId="0" applyFill="1"/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18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auto="1"/>
        </left>
      </border>
    </dxf>
    <dxf>
      <font>
        <color rgb="FFFF0000"/>
      </font>
    </dxf>
    <dxf>
      <font>
        <color rgb="FFFF0000"/>
      </font>
    </dxf>
    <dxf>
      <border>
        <left style="medium">
          <color auto="1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7" tint="0.79998168889431442"/>
        </patternFill>
      </fill>
    </dxf>
    <dxf>
      <font>
        <color rgb="FFFF0000"/>
      </font>
    </dxf>
    <dxf>
      <font>
        <color rgb="FFFF0000"/>
      </font>
    </dxf>
    <dxf>
      <border>
        <left style="medium">
          <color auto="1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7" tint="0.79998168889431442"/>
        </patternFill>
      </fill>
    </dxf>
    <dxf>
      <font>
        <color rgb="FFFF0000"/>
      </font>
    </dxf>
    <dxf>
      <font>
        <color rgb="FFFF0000"/>
      </font>
    </dxf>
    <dxf>
      <border>
        <left style="medium">
          <color auto="1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7" tint="0.79998168889431442"/>
        </patternFill>
      </fill>
    </dxf>
    <dxf>
      <font>
        <color rgb="FFFF0000"/>
      </font>
    </dxf>
    <dxf>
      <font>
        <color rgb="FFFF0000"/>
      </font>
    </dxf>
    <dxf>
      <border>
        <left style="medium">
          <color auto="1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7" tint="0.79998168889431442"/>
        </patternFill>
      </fill>
    </dxf>
    <dxf>
      <font>
        <color rgb="FFFF0000"/>
      </font>
    </dxf>
    <dxf>
      <font>
        <color rgb="FFFF0000"/>
      </font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FF0000"/>
      </font>
    </dxf>
    <dxf>
      <font>
        <color rgb="FFFF000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auto="1"/>
        </left>
      </border>
    </dxf>
    <dxf>
      <font>
        <color rgb="FFFF0000"/>
      </font>
    </dxf>
    <dxf>
      <font>
        <color rgb="FFFF0000"/>
      </font>
    </dxf>
    <dxf>
      <border>
        <left style="medium">
          <color auto="1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FF0000"/>
      </font>
    </dxf>
    <dxf>
      <font>
        <color rgb="FFFF000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auto="1"/>
        </left>
      </border>
    </dxf>
    <dxf>
      <font>
        <color rgb="FFFF0000"/>
      </font>
    </dxf>
    <dxf>
      <font>
        <color rgb="FFFF0000"/>
      </font>
    </dxf>
    <dxf>
      <border>
        <left style="medium">
          <color auto="1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7" tint="0.79998168889431442"/>
        </patternFill>
      </fill>
    </dxf>
    <dxf>
      <font>
        <color rgb="FFFF0000"/>
      </font>
    </dxf>
    <dxf>
      <font>
        <color rgb="FFFF000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auto="1"/>
        </left>
      </border>
    </dxf>
    <dxf>
      <font>
        <color rgb="FFFF0000"/>
      </font>
    </dxf>
    <dxf>
      <font>
        <color rgb="FFFF000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auto="1"/>
        </left>
      </border>
    </dxf>
    <dxf>
      <font>
        <color rgb="FFFF0000"/>
      </font>
    </dxf>
    <dxf>
      <font>
        <color rgb="FFFF0000"/>
      </font>
    </dxf>
    <dxf>
      <numFmt numFmtId="165" formatCode="&quot;$&quot;#,##0.00"/>
    </dxf>
    <dxf>
      <border>
        <left/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heidimorsh/Library/Containers/com.apple.mail/Data/Library/Mail%20Downloads/41F61237-5C61-426F-B0E9-C3F5B96E3FB4/Quarterly%20sales%20repor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"/>
      <sheetName val="Quarterly Sales Report"/>
      <sheetName val="Sheet1"/>
      <sheetName val="Sheet3"/>
      <sheetName val="Sheet1 (2)"/>
    </sheetNames>
    <sheetDataSet>
      <sheetData sheetId="0">
        <row r="4">
          <cell r="E4" t="str">
            <v>Product</v>
          </cell>
          <cell r="F4" t="str">
            <v>QUARTER 1</v>
          </cell>
          <cell r="G4" t="str">
            <v>QUARTER 2</v>
          </cell>
          <cell r="H4" t="str">
            <v>QUARTER 3</v>
          </cell>
          <cell r="I4" t="str">
            <v>QUARTER 4</v>
          </cell>
        </row>
        <row r="5">
          <cell r="D5">
            <v>2</v>
          </cell>
          <cell r="E5" t="str">
            <v>8 wk</v>
          </cell>
          <cell r="F5">
            <v>0.67</v>
          </cell>
          <cell r="G5">
            <v>0.93</v>
          </cell>
          <cell r="H5">
            <v>0.77</v>
          </cell>
          <cell r="I5">
            <v>0.95</v>
          </cell>
        </row>
        <row r="6">
          <cell r="D6">
            <v>1</v>
          </cell>
          <cell r="E6" t="str">
            <v>4 wk</v>
          </cell>
          <cell r="F6">
            <v>0.49</v>
          </cell>
          <cell r="G6">
            <v>0.76</v>
          </cell>
          <cell r="H6">
            <v>0.67</v>
          </cell>
          <cell r="I6">
            <v>0.78</v>
          </cell>
        </row>
        <row r="7"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22">
          <cell r="B22" t="str">
            <v>TOTAL AND TOP 2 PRODUCTS</v>
          </cell>
        </row>
      </sheetData>
      <sheetData sheetId="1">
        <row r="2">
          <cell r="K2">
            <v>2</v>
          </cell>
        </row>
        <row r="4">
          <cell r="K4" t="str">
            <v>NO</v>
          </cell>
        </row>
      </sheetData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phne" refreshedDate="43867.724754976851" createdVersion="5" refreshedVersion="5" minRefreshableVersion="3" recordCount="12">
  <cacheSource type="worksheet">
    <worksheetSource ref="A1:K13" sheet="Catdata"/>
  </cacheSource>
  <cacheFields count="12">
    <cacheField name="Subset Code" numFmtId="0">
      <sharedItems containsSemiMixedTypes="0" containsString="0" containsNumber="1" containsInteger="1" minValue="364460" maxValue="642025"/>
    </cacheField>
    <cacheField name="Category" numFmtId="0">
      <sharedItems count="9">
        <s v="European Licensee Wines - Licensee"/>
        <s v="New Zealand White - Sauvignon Blanc"/>
        <s v="New Zealand White - Chardonnay"/>
        <s v="New Zealand Red - Pinot Noir"/>
        <s v="New World Wines - Licensee Only"/>
        <s v="New Zealand White - Pinot Gris/Grig"/>
        <s v="New Zealand White - Other Varietals"/>
        <s v="New Zealand Red - Blends"/>
        <s v="New Zealand Red - Other Varietals"/>
      </sharedItems>
    </cacheField>
    <cacheField name="District" numFmtId="0">
      <sharedItems/>
    </cacheField>
    <cacheField name="Price" numFmtId="0">
      <sharedItems containsMixedTypes="1" containsNumber="1" minValue="11.45" maxValue="11.45"/>
    </cacheField>
    <cacheField name="Current Units" numFmtId="0">
      <sharedItems containsSemiMixedTypes="0" containsString="0" containsNumber="1" containsInteger="1" minValue="4" maxValue="2224294"/>
    </cacheField>
    <cacheField name="Last Year Units" numFmtId="0">
      <sharedItems containsSemiMixedTypes="0" containsString="0" containsNumber="1" containsInteger="1" minValue="121" maxValue="2054205"/>
    </cacheField>
    <cacheField name="Current Volume" numFmtId="0">
      <sharedItems containsSemiMixedTypes="0" containsString="0" containsNumber="1" minValue="0.33" maxValue="184331.65"/>
    </cacheField>
    <cacheField name="Last Year Volume" numFmtId="0">
      <sharedItems containsSemiMixedTypes="0" containsString="0" containsNumber="1" minValue="10.08" maxValue="170187.28"/>
    </cacheField>
    <cacheField name="Current Revenue" numFmtId="0">
      <sharedItems containsSemiMixedTypes="0" containsString="0" containsNumber="1" minValue="39.82" maxValue="34615948.539999999"/>
    </cacheField>
    <cacheField name="Last Year Revenue" numFmtId="0">
      <sharedItems containsSemiMixedTypes="0" containsString="0" containsNumber="1" minValue="1375.27" maxValue="32600858.670000002"/>
    </cacheField>
    <cacheField name="% Sales Change" numFmtId="0">
      <sharedItems/>
    </cacheField>
    <cacheField name="% CH" numFmtId="0" formula="IF('Last Year Volume'*'Current Volume'=0,&quot;0&quot;, ('Current Volume'-'Last Year Volume')/'Last Year Volume'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aphne" refreshedDate="43867.724755324074" createdVersion="5" refreshedVersion="5" minRefreshableVersion="3" recordCount="483">
  <cacheSource type="worksheet">
    <worksheetSource ref="A1:V484" sheet="P11"/>
  </cacheSource>
  <cacheFields count="23">
    <cacheField name="TImeFrame" numFmtId="0">
      <sharedItems count="2">
        <s v="Period"/>
        <s v="Rolling"/>
      </sharedItems>
    </cacheField>
    <cacheField name="Rank" numFmtId="0">
      <sharedItems containsSemiMixedTypes="0" containsString="0" containsNumber="1" containsInteger="1" minValue="1" maxValue="248"/>
    </cacheField>
    <cacheField name="SKU" numFmtId="0">
      <sharedItems containsSemiMixedTypes="0" containsString="0" containsNumber="1" containsInteger="1" minValue="216" maxValue="994939"/>
    </cacheField>
    <cacheField name="Product" numFmtId="0">
      <sharedItems count="282">
        <s v="&gt;(V)Marlborough Sauvignon Blanc (Kim Crawfor."/>
        <s v="Whitecliff Sauvignon Blanc Sacred Hill"/>
        <s v="&gt; (V)Sauvignon Blanc Oyster Bay (Delegat's)"/>
        <s v="Stoneleigh Marlborough Sauvignon Blanc"/>
        <s v="Monkey Bay Sauvignon Blanc"/>
        <s v="Brancott Marlborough Sauvignon Blanc"/>
        <s v="Te Henga Sauvignon Blanc"/>
        <s v="Villa Maria Private Bin Sauvignon Blanc"/>
        <s v="&gt; (V)Chardonnay Marlborough (Oyster Bay)"/>
        <s v="Whitehaven Sauvignon Blanc"/>
        <s v="&gt; Oyster Bay Pinot Grigio (Delegat)"/>
        <s v="&gt; V)P. Noir Marlb. K. Crawford(Constellation"/>
        <s v="Nobilo Sauvignon Blanc Marlborough"/>
        <s v="Silver Point Sauvignon Blanc"/>
        <s v="Matua Hawke's Bay Sauvignon Blanc"/>
        <s v="&gt;Chardonnay Unoaked Marlborough Kcrawford(Con"/>
        <s v="Yealands Sauvignon Blanc Marlborough"/>
        <s v="18 Sauv Blanc Two Rivers 'Convergence"/>
        <s v="Vista Point Cabernet Sauvignon Lic"/>
        <s v="Vista Point Pinot Grigio Colombard Lic"/>
        <s v="Riverlore Sauvignon Blanc Marlborough"/>
        <s v="Concannon Selected Vineyards Pinot Noir Lic"/>
        <s v="Stoneleigh Lighter Sauvignon Blanc *"/>
        <s v="Babich Sauvignon Blanc"/>
        <s v="&gt;Sauvignon Blanc Kim Crawford 375 (Constellat"/>
        <s v="V) Sauvignon Blanc Momo Marlborough (Seresin)"/>
        <s v="19 Wither Hills Sauvignon Blanc Marlborough"/>
        <s v="18 Sauvignon Blanc Haha Marlborough (Fern Rid"/>
        <s v="&gt;(V) Sauvignon Blanc Marlborough (Cloudy Bay)"/>
        <s v="V) Pinot Noir Oyster Bay (Delegat)"/>
        <s v="19 Dog Point Sauvignon Blanc Marlborough"/>
        <s v="Yealands Estate Land Made Sauvignon Blanc Lic"/>
        <s v="&gt;Stoneleigh Latitude Marlborough Sauvignon Bl"/>
        <s v="18sauv Blanc Province Marlborough (Astrolabe)"/>
        <s v="Cliff 79 Shiraz-Cabernet Lic Only"/>
        <s v="19 Sauvignon Blanc Estate Single Vyd (Auntsfi"/>
        <s v="Sunshine Bay Marlborough Sauvignon Blanc - Li"/>
        <s v="The Ned Sauvignon Blanc"/>
        <s v="19 Thornbury Sauvignon Blanc Marlborough (Vil"/>
        <s v="Santa Rita Gran Hacienda Sauvingon Blanc Lic"/>
        <s v="18 Me By Matahiwwi Estate Range Pinot Noir"/>
        <s v="Sacred Hill Marlborough Sauvignon Blanc"/>
        <s v="17 Pinot Gris Babich Black Label"/>
        <s v="Woodbridge Chardonnay Lightly Oaked Lic"/>
        <s v="Sycamore Lane Cabernet Sauvignon Lic"/>
        <s v="Santa Rita Gran Hacienda Cabernet Sauvignon L"/>
        <s v="Leftfield Nelson Sauvignon Blanc"/>
        <s v="Stoneleigh Marlborough Pinot Noir"/>
        <s v="18 Sauvignon Blanc Marlborough (Spy Valley)"/>
        <s v="Woodbridge Red Blend Lic"/>
        <s v="Cabernet Sauvignon Cen. Coast Lic (William Hi"/>
        <s v="Mionetto Orange Label Lic 200 Ml (Henkell &amp; C"/>
        <s v="Giesen Sauvignon Blanc Marlborough"/>
        <s v="Drifting Cabernet Sauvignon Lodi Lic"/>
        <s v="Mapu Sauvignon Blanc Lic"/>
        <s v="Hardy's Varietal Range Shiraz"/>
        <s v="Saint Clair Family Estate Sauvignon Blanc"/>
        <s v="(V) Col Di Sasso Toscana Igt Lic (Banfi)"/>
        <s v="Laurent Miquel Vendanges Nocturnes Rose Lic"/>
        <s v="Parducci Cabernet Sauvignon Lic"/>
        <s v="Villa Marchesi Pinot Grigio Igt Delle Venezie"/>
        <s v="17 The Doctor's Riesling"/>
        <s v="Marino Superiore Licensee"/>
        <s v="Villa Marchesi Prosecco Doc Extra Dry Lic"/>
        <s v="19 Villa Maria Cellar Selection Sauvignon Bla"/>
        <s v="The People's Sessions Sauvignon Blanc *"/>
        <s v="Villa Maria Private Bin Pinot Noir"/>
        <s v="19 Kim Crawford Marlborough Pinot Gris"/>
        <s v="18 Soho White Collectino Sauvignonblanc Marlb"/>
        <s v="Anciano Clasico Tempranillo Lic (Guy Anderson"/>
        <s v="Giesen Pure Light Sauvignon Blanc *"/>
        <s v="Merlot Colli Berici Doc 'I Basalti' Lic"/>
        <s v="Drifting Chardonnay Lodi Lic"/>
        <s v="J. Bouchon Reserva Sauvignon Blanc Lic"/>
        <s v="Mapu Merlot Lic"/>
        <s v="Kenwood Sonoma County Cabernet Sauvignon Lic"/>
        <s v="17 Rapaura Springs Wairau Classic Sauvignon B"/>
        <s v="Mark West Pinot Noir Lic"/>
        <s v="Dino Illum Montelpulciano D'Abr Doc Licensee"/>
        <s v="17 Vidal Rsv Marlborough Pinot (Villa Maria)"/>
        <s v="Hogue Pinot Gris Lic"/>
        <s v="18 Campbell Kind Sauvignon Blanc"/>
        <s v="18 Sauvignon Blanc Marlborough (Jules Taylor)"/>
        <s v="Leonardo Chianti Docg Lic"/>
        <s v="Vignabaldo Pinot Grigio Lic"/>
        <s v="Mansion House Sauv. Blanc Lic"/>
        <s v="17 Merlot Oyster Bay (Delegat)"/>
        <s v="17 Huntaway Reserve Marlborough Sauvigno Blan"/>
        <s v="18 Sauvignon Blanc The Doctors Marlborough(Fo"/>
        <s v="17 Rapaura Springs, Pinot Noir, Marlborough"/>
        <s v="Masi Renzo Basciano Chianti Rufina Docg Lic"/>
        <s v="17pinot Noir Thornbury Central Otago (Villa M"/>
        <s v="Ara Pathway Pinot Noir"/>
        <s v="17 Petit Clos Sauvignon Blanc (Clos Henri)"/>
        <s v="17 Pencarrow Sauvignon Blanc"/>
        <s v="Norton Privada Lic"/>
        <s v="Domaine De L'Herre Sauvignon Blanc Lic"/>
        <s v="17 Sauvignon Blanc Marlborough (Framingham Wi"/>
        <s v="18 Reserve Wairau Sauvignon Blanc (Villa Mari"/>
        <s v="V) Pinot Noir Momo Marlborough (Seresin)"/>
        <s v="Wee Angus Merlot"/>
        <s v="18 Sauvignon Blanc Marlborough (Kono)"/>
        <s v="Spier Signature Merlot - Lic"/>
        <s v="Lunaris Malbec By Callia"/>
        <s v="Danzante Prosecco Lic"/>
        <s v="17 Leefield Station Pinot Gris"/>
        <s v="17 Kim Crawford Reserve Sauvignon Blanc"/>
        <s v="16 Chardonnay Josephine Marlborough (Staete L"/>
        <s v="17thornbury Gisborne Chardonnay"/>
        <s v="Vina Falernia Pinot Noir"/>
        <s v="17 Pinot Gris (Whitehaven)"/>
        <s v="15 Sauvignon Blanc Envoy Marlborough (Spy Val"/>
        <s v="Ravenswood Vintners Blend Chardonnay Lic"/>
        <s v="15 Astrolabe Province Marlborough Pinot Noir"/>
        <s v="18 Sauvignon Blanc Old Coach Road (Siefried E"/>
        <s v="18 Russian Jack Sauvignon Blanc"/>
        <s v="16 Cloudy Bay Chardonnay"/>
        <s v="17 Esk Valley Chardonnay"/>
        <s v="19 Eradus Awatere Sauvignon Blanc"/>
        <s v="16 Cloudy Bay Pinot Noir"/>
        <s v="Kenwood Sonoma County Sauvignon Blanc"/>
        <s v="#16 Pinot Noir Marlborough (Dog Point Vineyar"/>
        <s v="15 Babich Winemakers Reserve Merlot"/>
        <s v="13 Single Vineyard Seddon Pinot Noir"/>
        <s v="15 Ka Tahi Merlot Malbec"/>
        <s v="#16 Rippon Mature Vine Pinot Noir"/>
        <s v="17 Delta Chardonnay"/>
        <s v="#15 Chardonnay (Greywacke)"/>
        <s v="15pinot Noir Marlborough (Spy Valley)"/>
        <s v="17 Chardonnay Wairarapa (Paddy Borthwick)"/>
        <s v="#15 Single Vineyard Seddon Marlborough Pinot"/>
        <s v="15 Pinot Noir Summerhouse (Rapaura Springs)"/>
        <s v="# 16 Riflemans Chardonnay (Sacred Hill)"/>
        <s v="08 Pinot Gris Omaka Springs Est Marlb (Tgic)"/>
        <s v="18 Sauvignon Blanc Estate (Matahiwi Vyds)"/>
        <s v="16 Reserve Gimblett Gravels Syrah"/>
        <s v="#16 Keltern Chardonnay Single Vnyd (Villa Mar"/>
        <s v="16 Merlot Hawkes Bay Kim Craw.(Constellation)"/>
        <s v="#14 Syrah Esk Vly Winemakers Hawkes Bay (Vill"/>
        <s v="17 Brightwater Vineyards Nelson Sauvignon Bla"/>
        <s v="17 Middle Earth Pinot Gris"/>
        <s v="#09 Gimblett Gravels Librairy Cab"/>
        <s v="17 Esk Valley Gimblette Gravels Merlot Cabern"/>
        <s v="#16right Hand Pinot Noir Paddy Borthwick (Bor"/>
        <s v="17 Nautilus Chardonnay (Negociants Int'L)"/>
        <s v="16 Chardonnay Marlborough (Dog Point)"/>
        <s v="17 Sauvignon Blanc Bel Echo Marlborough (Clos"/>
        <s v="18 Sauvignon Blanc Single Vineyard Southern C"/>
        <s v="17 Pinot Noir Marlborough (Jules Taylor Wines"/>
        <s v="#17haha Hawke's Bay Chardonnay (Haha Wine Com"/>
        <s v="#13 Vidallegacy Cab Sau Merlot"/>
        <s v="#16 Aroha Te Muna Rd Vyd (Craggy Range Vineya"/>
        <s v="17 Sauvignon Blanc Pioneer Cash Block 20 (Sai"/>
        <s v="16 Craggy Range Sophia Red Blend"/>
        <s v="Woodbridge Cabernet Merlot"/>
        <s v="#17 Pinot Noir Central Otago (Rockburn)"/>
        <s v="16 Pinot Noir Central Otago (Grasshopper Rock"/>
        <s v="16 Tohu Single Vineyard Marlborough Pinot Noi"/>
        <s v="#16 Home Vineyard Pinot Noir Prophet's Rock"/>
        <s v="#13 Merlot Malbec Estate Hawkes Bay (Elephant"/>
        <s v="17 Love Letter Sauvignon Blanc Estate Blend"/>
        <s v="17 Astrolabe Province Marlborough Pinot Gris"/>
        <s v="17 Paddy Borthwick Riesling Wairarapa"/>
        <s v="(V) Sauvignon Blanc Marlborough (Coopers Cree"/>
        <s v="#13 Ngakirikiri The Gravels Gimblett Cabernet"/>
        <s v="16 Composition Pinot Noir, Bannockburn"/>
        <s v="#15 Cabernet Merlot Helmsman (Sacred Hill Win"/>
        <s v="18 Mud House Sauvignon Blanc"/>
        <s v="#16 Le Sol Gimblett Gravels Vyd (Craggy Range"/>
        <s v="16 Elephant Hillhawke's Bay Le Phant"/>
        <s v="Kenwood Jack London Cabernet Sauvignon"/>
        <s v="17 Trout Valley Pinot Gris"/>
        <s v="# 17 Wild Earth Pinot"/>
        <s v="#17haha Marlborough Chardonnay (Haha Wine Com"/>
        <s v="#15 Sacred Hill Hawkes Bay Deerstalkers Syrah"/>
        <s v="#16 Esk Valley Reserve The Terraces"/>
        <s v="18 Toi Toi Central Otago Clutha Pinot Noir"/>
        <s v="16 Askerne Blend"/>
        <s v="#13 Sauvignon Blanc Te Koko (Cloudy Bay Vyd)"/>
        <s v="17 Pinot Noir Bel Echo Marlborough (Clos Henr"/>
        <s v="17 Momo Pinot Gris (Seresin)"/>
        <s v="18 Sauvignon Blanc Marlborough (Greywacke)"/>
        <s v="15 Pinot Noir Central Otago (Amisfield Lp)"/>
        <s v="Cupcake Sauvignon Blanc"/>
        <s v="16 Pinot Noir The Brothers (Giesen Wine Estat"/>
        <s v="16 Pinot Gris Sand Dollar (Greystone)"/>
        <s v="#14 Pinot The Elder Martinborough (Quadrant W"/>
        <s v="17 Pinot Gris Marlborough Snapper Rock"/>
        <s v="#16 Pinot Noir (Burn Cottage Vineyard)"/>
        <s v="17 Te Awa Left Field Hawkes Bay Pinot Gris"/>
        <s v="#14 Pinot Noir Single Vyd Taylors Pass (Villa"/>
        <s v="13 Esk Valley W Reserve Merlot , Cab S. Malbe"/>
        <s v="15 Sauvignon Blanc Awatere (Vavasour)"/>
        <s v="#14 Larose Waiheke Island (Stonyridge Vineyar"/>
        <s v="#13 Pinot Noir Central Otago (Archangel)"/>
        <s v="#15 Syrah Rangatira (Ka Thai Wines)"/>
        <s v="Wise Owl Sauvignon Blanc"/>
        <s v="17 Sauvingnon Blanc Marlb(Wairau River Wines)"/>
        <s v="19 Sauvignon Blanc Middle Earth (Winelord)"/>
        <s v="18 Sauvignon Blanc Marlborough (Mount Riley)"/>
        <s v="16 Sauvignon Blanc (Seresin)"/>
        <s v="17 Sauvignon Blanc Marlborough (Sugar Loaf Wi"/>
        <s v="1 Sauvignon Blanc Louis Vavasour (Awatere Riv"/>
        <s v="17 Staete Landt Annabel Sauvign Blanc Estate"/>
        <s v="18 Babich Black Label Hawke's Bay Chardonnay"/>
        <s v="19matahiwi Estate Pinot Gris"/>
        <s v="V) Pinot Noir Marlborough (Mount Riley Wines)"/>
        <s v="17 Rapaura Springs Pinot Noir"/>
        <s v="V) Spinyback Sauvignon Blanc Nelson (Waimea)"/>
        <s v="17 Saint Clair Wairau Reserve Sauvignon Blanc"/>
        <s v="Durbanville Hills Alantic View Sauvignon Blan"/>
        <s v="Ara Pathway Sauvignon Blanc"/>
        <s v="17 Blind River Sauvignon Blanc"/>
        <s v="Spier Signature Merlot"/>
        <s v="17 Sauvignon Blanc Nelson (Waimea Estate)"/>
        <s v="Cremant De Lisennes Lic (Les Vins De Lisen"/>
        <s v="17sauvignon Blanc (Te Pa Family Vineyards)"/>
        <s v="16 Greywacke Marlborough Pinot Gris"/>
        <s v="14 Wild Earth Pinot Noir Special Edition"/>
        <s v="16 Sauvignon Blanc Wild(Greywacke Vineyards L"/>
        <s v="14 Pinot Noir K Crawford Rise/Shine Otago(Con"/>
        <s v="18 Sauvignon Blanc Paddy (Borthwick Vineyard)"/>
        <s v="16 Peter Yealands Pinot Noir"/>
        <s v="16 Chardonnay Gisborne (Invivo Wines)"/>
        <s v="16 Volcanic Hills Sauvignon Blanc"/>
        <s v="16 Paddy Borthwick Vineyard Pinot Gris Wairar"/>
        <s v="16 Kim Crawford Sp Favourite Pgris (Constella"/>
        <s v="13 Merlot Cabernet Kim Crawford Small Parcels"/>
        <s v="16 Chardonnay Kim Crawford Small Parcel Wild"/>
        <s v="18 Sauvignon Blanc Black Label Marlborough (B"/>
        <s v="15 Trinity Hill Hawkes Bay The Trinity"/>
        <s v="#17left Field Hawkes Bay Chardonnay (Villa Ma"/>
        <s v="17 Soho Stella Sauvignon Blanc Marlborough"/>
        <s v="1 Graham Norton's Own Marlborough Sauvignon B"/>
        <s v="#14 P.Noir Single Vineyard Southern Clays (Vi"/>
        <s v="17 Pinot Gris 3 Stones Prem Sel Marlbouough ("/>
        <s v="14 Pinot Noir Vintage Widow (Jackson Estate)"/>
        <s v="15sauvignon Blanc Marlborough (Mahi Wines)"/>
        <s v="16 Sauvgnon Blanc Marlborough Dashwood (Foley"/>
        <s v="16 Squealing Pig Sauvignon Blanc (Treasury)"/>
        <s v="18 Sauvignon Blanc Te Muna (Craggy Range)"/>
        <s v="14sauv Blanc Selection 94 Marlborough(Dog Poi"/>
        <s v="Vista Point Pinot Grigio"/>
        <s v="Rockburn Sauvignon Blanc"/>
        <s v="16 Savee Sea Pinot Gris"/>
        <s v="Dominio Romano Camino Romano"/>
        <s v="#16 Vidal Legacy Cabernet Sauvignon"/>
        <s v="Ruffino Sparkling Rose Lic"/>
        <s v="The Lucky Country Shiraz"/>
        <s v="18 Wither Hills Rarangi Sauvignon Blanc"/>
        <s v="#15 Chardonnay Rsv Marlborough (Villa Maria)"/>
        <s v="16 Whitehaven Pinot Noir"/>
        <s v="Sonora Ranch Merlot"/>
        <s v="16 Pinot Noir (Matahiwi Vineyard Ltd)"/>
        <s v="Angove Chalk Hill Blue Shiraz Cabernet"/>
        <s v="16 Pinot Noir Pencarrow Martinboro.(Palliser)"/>
        <s v="#16 Pinot Noir (Greywacke)"/>
        <s v="Blackstone Syrah"/>
        <s v="15 Clos Henri Pinot Noir"/>
        <s v="18 Tohu Single Vineyard Marlborough Sauv B"/>
        <s v="#15 Chardonnay Marlborough (Spy Valley Wines)"/>
        <s v="15 Sauvignon Blanc Greg Marlborough (Whitehav"/>
        <s v="16 Greenhough Sauvignon Blanc"/>
        <s v="16 Mokoblack Sauvignon Blanc Marlborough"/>
        <s v="08 Pinot Noir Marlborough (Babich Wines Ltd)"/>
        <s v="17 Kim Crawford Small Parcel Spitfire Sauvign"/>
        <s v="Blackstone Pinot Grigio"/>
        <s v="15 Sauvignon Blanc Organic (Clos Henri)"/>
        <s v="15 Chardonnay The King's Legacy (Marisco Vyds"/>
        <s v="14 Pinot Noir Wither Hills (Lion Beer Spirits"/>
        <s v="14 Pinot Gris Envoy (Spy Valley)"/>
        <s v="16 Pinot Noir Paper Road - Wairarapa (Borthwi"/>
        <s v="19 Sauvignon Blanc Rsv Marlborough (Rapaura S"/>
        <s v="Saint Clair Family Estate Chardonnay Marlboro"/>
        <s v="#16 Vidal Legacy Chardonnay (Villa Maria)"/>
        <s v="16 Wild Rock Sauvignon Blanc (Craggy Range)"/>
        <s v="18 Sacred Hill Marlborough Pinot Noir"/>
        <s v="Rapido Red Igt Puglia"/>
        <s v="16 Mt Hector Chardonnay (Matahiwi Vineyard)"/>
        <s v="#16 Chardonnay Cellar Sel Marlborough (Villa"/>
        <s v="15 Chardonnay Private Bin (Vila Maria Est)"/>
        <s v="Saltram 1859 Barossa Shiraz"/>
      </sharedItems>
    </cacheField>
    <cacheField name="Agent" numFmtId="0">
      <sharedItems count="63">
        <s v="ARTERRA WINES CANADA INC."/>
        <s v="FWM CANADA"/>
        <s v="DELEGAT CANADA LIMITED"/>
        <s v="CORBY SPIRIT AND WINE LIMITED"/>
        <s v="DIONYSUS WINES &amp; SPIRITS LTD."/>
        <s v="PHILIPPE DANDURAND WINES LTD."/>
        <s v="E&amp;J GALLO WINERY CANADA LTD."/>
        <s v="NOBLE ESTATES WINES &amp; SPIRITS INC."/>
        <s v="MARK ANTHONY WINE &amp; SPIRITS"/>
        <s v="TRIALTO WINE GROUP LTD."/>
        <s v="AUTHENTIC WINE &amp; SPIRITS MERCHANTS"/>
        <s v="EPIC WINES AND SPIRITS INC."/>
        <s v="VIN VINO WINE MERCHANTS INC."/>
        <s v="HOBBS &amp; COMPANY"/>
        <s v="CHARTON HOBBS INC"/>
        <s v="ROGERS &amp; COMPANY"/>
        <s v="DB WINE &amp; SPIRITS INC."/>
        <s v="AIREN IMPORTS"/>
        <s v="TRADESA CORP."/>
        <s v="LIFFORD WINE &amp; SPIRITS"/>
        <s v="GLAZER'S OF CANADA"/>
        <s v="PMA CANADA LTD."/>
        <s v="ABCON INTERNATIONAL WINE MERCHANTS"/>
        <s v="JOSEPH CIPELLI WINES &amp; SPIRITS"/>
        <s v="H.H.D. IMPORTS"/>
        <s v="TRAJECTORY BEVERAGE PARTNERS"/>
        <s v="AZUREAU WINE AGENCY"/>
        <s v="VINEXX"/>
        <s v="ANDREW PELLER IMPORT AGENCY"/>
        <s v="CONNEXION OENOPHILIA"/>
        <s v="SYLVESTRE WINES &amp; SPIRITS INC."/>
        <s v="CHRISTOPHER STEWART WINE &amp; SPIRITS"/>
        <s v="THE KOLONAKI GROUP INC"/>
        <s v="HERITAGE CELLARS"/>
        <s v="CRU WINE MERCHANTS"/>
        <s v="ALEGRIA FOOD AND DRINK INC."/>
        <s v="NICHOLAS PEARCE WINES INC"/>
        <s v="B AND W WINES"/>
        <s v="THE WINE AGENTS"/>
        <s v="THOMPSON VINTAGE TRADE LTD"/>
        <s v="BREAKTHRU BEVERAGE CANADA INC."/>
        <s v="SELECT WINE MERCHANTS INC."/>
        <s v="PARADIGM FINE WINE AGENCY"/>
        <s v="M.C.O."/>
        <s v="THE VINE AGENCY"/>
        <s v="VINOLUNA"/>
        <s v="RARE EARTH WINES"/>
        <s v="GARAGE WINE COMPANY"/>
        <s v="VON TERRA ENTERPRISES LTD."/>
        <s v="HALPERN ENTERPRISES"/>
        <s v="LOYAL IMPORTS"/>
        <s v="WINE CELLARS INTERNATIONAL LTD."/>
        <s v="THE LIVING VINE INC."/>
        <s v="LE SOMMELIER INC."/>
        <s v="GLEN-WARD WINES INC."/>
        <s v="CHURCHILL CELLARS LTD."/>
        <s v="WINE GURU SELECTION INC"/>
        <s v="MONDO CELLAR SELECTIONS"/>
        <s v="UNIVINS AND SPIRITS CANADA INC."/>
        <s v="WILSON GROUP WINES AND SPIRITS"/>
        <s v="SIGNATURE WINES &amp; SPIRITS"/>
        <s v="CORK AND CROWN"/>
        <s v="WAINA WYN AGENCY"/>
      </sharedItems>
    </cacheField>
    <cacheField name="Container Type" numFmtId="0">
      <sharedItems/>
    </cacheField>
    <cacheField name="Container Size (ML)" numFmtId="0">
      <sharedItems count="4">
        <s v="750 ML"/>
        <s v="375 ML"/>
        <s v="200 ML"/>
        <s v="1500 ML"/>
      </sharedItems>
    </cacheField>
    <cacheField name="Subset Code" numFmtId="0">
      <sharedItems containsSemiMixedTypes="0" containsString="0" containsNumber="1" containsInteger="1" minValue="364460" maxValue="642025" count="12">
        <n v="640010"/>
        <n v="433580"/>
        <n v="640015"/>
        <n v="640020"/>
        <n v="642015"/>
        <n v="538820"/>
        <n v="457660"/>
        <n v="364460"/>
        <n v="640025"/>
        <n v="642025"/>
        <n v="642020"/>
        <n v="433581"/>
      </sharedItems>
    </cacheField>
    <cacheField name="Subset Name" numFmtId="0">
      <sharedItems count="10">
        <s v="NEW ZEALAND WHITE - SAUVIGNON BLANC"/>
        <s v="NEW ZEALAND WHITE - CHARDONNAY"/>
        <s v="NEW ZEALAND WHITE - PINOT GRIS/GRIG"/>
        <s v="NEW ZEALAND RED - PINOT NOIR"/>
        <s v="NEW WORLD WINES - LICENSEE ONLY"/>
        <s v="EUROPEAN LICENSEE WINES - LICENSEE"/>
        <s v="NEW ZEALAND WHITE - OTHER VARIETALS"/>
        <s v="NEW ZEALAND RED - OTHER VARIETALS"/>
        <s v="NEW ZEALAND RED - BLENDS"/>
        <s v="SOUTH AFRICA RED - MERLOT"/>
      </sharedItems>
    </cacheField>
    <cacheField name="Price" numFmtId="0">
      <sharedItems containsSemiMixedTypes="0" containsString="0" containsNumber="1" minValue="6" maxValue="199.75"/>
    </cacheField>
    <cacheField name="Current Units" numFmtId="0">
      <sharedItems containsSemiMixedTypes="0" containsString="0" containsNumber="1" containsInteger="1" minValue="0" maxValue="908323"/>
    </cacheField>
    <cacheField name="Last Year Units" numFmtId="0">
      <sharedItems containsString="0" containsBlank="1" containsNumber="1" containsInteger="1" minValue="-1" maxValue="842296"/>
    </cacheField>
    <cacheField name="Current Volume" numFmtId="0">
      <sharedItems containsSemiMixedTypes="0" containsString="0" containsNumber="1" minValue="0" maxValue="75693.58"/>
    </cacheField>
    <cacheField name="Last Year Volume" numFmtId="0">
      <sharedItems containsString="0" containsBlank="1" containsNumber="1" minValue="-0.08" maxValue="70191.33"/>
    </cacheField>
    <cacheField name="Current Revenue" numFmtId="0">
      <sharedItems containsSemiMixedTypes="0" containsString="0" containsNumber="1" minValue="0" maxValue="15875556.859999999"/>
    </cacheField>
    <cacheField name="Last Year Revenue" numFmtId="0">
      <sharedItems containsString="0" containsBlank="1" containsNumber="1" minValue="-9.9600000000000009" maxValue="14721545.130000001"/>
    </cacheField>
    <cacheField name="% Sales Change" numFmtId="0">
      <sharedItems/>
    </cacheField>
    <cacheField name="Market Share" numFmtId="0">
      <sharedItems containsSemiMixedTypes="0" containsString="0" containsNumber="1" minValue="0" maxValue="17.559999999999999"/>
    </cacheField>
    <cacheField name="Last Year Market Share" numFmtId="0">
      <sharedItems containsString="0" containsBlank="1" containsNumber="1" minValue="0" maxValue="17.399999999999999"/>
    </cacheField>
    <cacheField name="% Market Share Change" numFmtId="0">
      <sharedItems/>
    </cacheField>
    <cacheField name="Distribution" numFmtId="0">
      <sharedItems containsSemiMixedTypes="0" containsString="0" containsNumber="1" containsInteger="1" minValue="0" maxValue="570"/>
    </cacheField>
    <cacheField name="Channel" numFmtId="0">
      <sharedItems count="4">
        <s v="Vintages"/>
        <s v="Wines"/>
        <s v="NW Licensee Only"/>
        <s v="OW Licensee Only"/>
      </sharedItems>
    </cacheField>
    <cacheField name="% CH" numFmtId="0" formula="IF('Last Year Volume'*'Current Volume'=0,&quot;0&quot;, ('Current Volume'-'Last Year Volume')/'Last Year Volume'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n v="364460"/>
    <x v="0"/>
    <s v="Ontario"/>
    <s v="6.00 - 19.80"/>
    <n v="91632"/>
    <n v="35490"/>
    <n v="6085.67"/>
    <n v="2925.48"/>
    <n v="861893.14"/>
    <n v="381602.52"/>
    <s v="158%"/>
  </r>
  <r>
    <n v="433580"/>
    <x v="1"/>
    <s v="Ontario"/>
    <s v="9.50 - 20.00"/>
    <n v="2224294"/>
    <n v="2054205"/>
    <n v="184331.65"/>
    <n v="170187.28"/>
    <n v="32453403.100000001"/>
    <n v="30062135.66"/>
    <s v="8%"/>
  </r>
  <r>
    <n v="433581"/>
    <x v="2"/>
    <s v="Ontario"/>
    <n v="11.45"/>
    <n v="4"/>
    <n v="952"/>
    <n v="0.33"/>
    <n v="79.33"/>
    <n v="39.82"/>
    <n v="9477.8799999999992"/>
    <s v="-100%"/>
  </r>
  <r>
    <n v="457660"/>
    <x v="3"/>
    <s v="Ontario"/>
    <s v="10.45 - 19.95"/>
    <n v="29461"/>
    <n v="24193"/>
    <n v="2455.08"/>
    <n v="2016.08"/>
    <n v="514486.95"/>
    <n v="418498.01"/>
    <s v="22%"/>
  </r>
  <r>
    <n v="538820"/>
    <x v="4"/>
    <s v="Ontario"/>
    <s v="6.25 - 33.40"/>
    <n v="236392"/>
    <n v="92680"/>
    <n v="19700.330000000002"/>
    <n v="7727.17"/>
    <n v="2635383.89"/>
    <n v="1007494.65"/>
    <s v="155%"/>
  </r>
  <r>
    <n v="640010"/>
    <x v="1"/>
    <s v="Ontario"/>
    <s v="9.95 - 62.00"/>
    <n v="1938726"/>
    <n v="1825775"/>
    <n v="160399.74"/>
    <n v="151789.91"/>
    <n v="34615948.539999999"/>
    <n v="32600858.670000002"/>
    <s v="6%"/>
  </r>
  <r>
    <n v="640015"/>
    <x v="2"/>
    <s v="Ontario"/>
    <s v="11.75 - 65.00"/>
    <n v="323069"/>
    <n v="380743"/>
    <n v="26922.42"/>
    <n v="31728.58"/>
    <n v="5744371.2800000003"/>
    <n v="6688974.6500000004"/>
    <s v="-15%"/>
  </r>
  <r>
    <n v="640020"/>
    <x v="5"/>
    <s v="Ontario"/>
    <s v="13.25 - 28.95"/>
    <n v="184508"/>
    <n v="145340"/>
    <n v="15375.67"/>
    <n v="12111.67"/>
    <n v="3222865.66"/>
    <n v="2505429.91"/>
    <s v="27%"/>
  </r>
  <r>
    <n v="640025"/>
    <x v="6"/>
    <s v="Ontario"/>
    <s v="17.95 - 19.95"/>
    <n v="1833"/>
    <n v="121"/>
    <n v="152.75"/>
    <n v="10.08"/>
    <n v="31962.61"/>
    <n v="1375.27"/>
    <s v="1,415%"/>
  </r>
  <r>
    <n v="642015"/>
    <x v="3"/>
    <s v="Ontario"/>
    <s v="18.75 - 105.00"/>
    <n v="176433"/>
    <n v="276476"/>
    <n v="14702.75"/>
    <n v="23039.67"/>
    <n v="3703426.46"/>
    <n v="5655967.8799999999"/>
    <s v="-36%"/>
  </r>
  <r>
    <n v="642020"/>
    <x v="7"/>
    <s v="Ontario"/>
    <s v="17.25 - 199.75"/>
    <n v="2679"/>
    <n v="6176"/>
    <n v="223.25"/>
    <n v="514.66999999999996"/>
    <n v="82163.23"/>
    <n v="116397.3"/>
    <s v="-57%"/>
  </r>
  <r>
    <n v="642025"/>
    <x v="8"/>
    <s v="Ontario"/>
    <s v="19.95 - 150.00"/>
    <n v="9753"/>
    <n v="9851"/>
    <n v="812.75"/>
    <n v="820.92"/>
    <n v="203097.7"/>
    <n v="180286.28"/>
    <s v="-1%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83">
  <r>
    <x v="0"/>
    <n v="1"/>
    <n v="35386"/>
    <x v="0"/>
    <x v="0"/>
    <s v="BOTTLE"/>
    <x v="0"/>
    <x v="0"/>
    <x v="0"/>
    <n v="19.95"/>
    <n v="41938"/>
    <n v="38088"/>
    <n v="3494.83"/>
    <n v="3174"/>
    <n v="732987.17"/>
    <n v="665697.35"/>
    <s v="10%"/>
    <n v="13.99"/>
    <n v="16.21"/>
    <s v="-14%"/>
    <n v="544"/>
    <x v="0"/>
  </r>
  <r>
    <x v="0"/>
    <n v="2"/>
    <n v="610972"/>
    <x v="1"/>
    <x v="1"/>
    <s v="BOTTLE"/>
    <x v="0"/>
    <x v="1"/>
    <x v="0"/>
    <n v="14.95"/>
    <n v="25482"/>
    <n v="18574"/>
    <n v="2123.5"/>
    <n v="1547.83"/>
    <n v="332619.03000000003"/>
    <n v="242448.23"/>
    <s v="37%"/>
    <n v="8.5"/>
    <n v="7.9"/>
    <s v="8%"/>
    <n v="496"/>
    <x v="1"/>
  </r>
  <r>
    <x v="0"/>
    <n v="3"/>
    <n v="316570"/>
    <x v="2"/>
    <x v="2"/>
    <s v="BOTTLE"/>
    <x v="0"/>
    <x v="0"/>
    <x v="0"/>
    <n v="19.95"/>
    <n v="23932"/>
    <n v="19343"/>
    <n v="1994.33"/>
    <n v="1611.92"/>
    <n v="418280.53"/>
    <n v="338074.56"/>
    <s v="24%"/>
    <n v="7.98"/>
    <n v="8.23"/>
    <s v="-3%"/>
    <n v="486"/>
    <x v="0"/>
  </r>
  <r>
    <x v="0"/>
    <n v="4"/>
    <n v="293043"/>
    <x v="3"/>
    <x v="3"/>
    <s v="BOTTLE"/>
    <x v="0"/>
    <x v="1"/>
    <x v="0"/>
    <n v="17.95"/>
    <n v="21206"/>
    <n v="20748"/>
    <n v="1767.17"/>
    <n v="1729"/>
    <n v="333103.09999999998"/>
    <n v="325908.84999999998"/>
    <s v="2%"/>
    <n v="7.07"/>
    <n v="8.83"/>
    <s v="-20%"/>
    <n v="565"/>
    <x v="1"/>
  </r>
  <r>
    <x v="0"/>
    <n v="5"/>
    <n v="620062"/>
    <x v="4"/>
    <x v="0"/>
    <s v="BOTTLE"/>
    <x v="0"/>
    <x v="1"/>
    <x v="0"/>
    <n v="11.95"/>
    <n v="18339"/>
    <n v="5546"/>
    <n v="1528.25"/>
    <n v="462.17"/>
    <n v="190693.14"/>
    <n v="57668.58"/>
    <s v="231%"/>
    <n v="6.12"/>
    <n v="2.36"/>
    <s v="159%"/>
    <n v="371"/>
    <x v="1"/>
  </r>
  <r>
    <x v="0"/>
    <n v="6"/>
    <n v="499707"/>
    <x v="5"/>
    <x v="3"/>
    <s v="BOTTLE"/>
    <x v="0"/>
    <x v="1"/>
    <x v="0"/>
    <n v="13.95"/>
    <n v="13179"/>
    <n v="14582"/>
    <n v="1098.25"/>
    <n v="1215.17"/>
    <n v="160363.94"/>
    <n v="177435.84"/>
    <s v="-10%"/>
    <n v="4.3899999999999997"/>
    <n v="6.2"/>
    <s v="-29%"/>
    <n v="279"/>
    <x v="1"/>
  </r>
  <r>
    <x v="0"/>
    <n v="7"/>
    <n v="10718"/>
    <x v="6"/>
    <x v="4"/>
    <s v="BOTTLE"/>
    <x v="0"/>
    <x v="1"/>
    <x v="0"/>
    <n v="12.95"/>
    <n v="10321"/>
    <m/>
    <n v="860.08"/>
    <m/>
    <n v="116453.75999999999"/>
    <m/>
    <s v="-"/>
    <n v="3.44"/>
    <m/>
    <s v="-"/>
    <n v="418"/>
    <x v="1"/>
  </r>
  <r>
    <x v="0"/>
    <n v="8"/>
    <n v="426601"/>
    <x v="7"/>
    <x v="5"/>
    <s v="BOTTLE"/>
    <x v="0"/>
    <x v="1"/>
    <x v="0"/>
    <n v="17.95"/>
    <n v="10217"/>
    <n v="10395"/>
    <n v="851.42"/>
    <n v="866.25"/>
    <n v="160488.26999999999"/>
    <n v="163284.29"/>
    <s v="-2%"/>
    <n v="3.41"/>
    <n v="4.42"/>
    <s v="-23%"/>
    <n v="473"/>
    <x v="1"/>
  </r>
  <r>
    <x v="0"/>
    <n v="9"/>
    <n v="326728"/>
    <x v="8"/>
    <x v="2"/>
    <s v="BOTTLE"/>
    <x v="0"/>
    <x v="2"/>
    <x v="1"/>
    <n v="19.95"/>
    <n v="7754"/>
    <n v="8099"/>
    <n v="646.16999999999996"/>
    <n v="674.92"/>
    <n v="135523.45000000001"/>
    <n v="141553.32"/>
    <s v="-4%"/>
    <n v="2.59"/>
    <n v="3.45"/>
    <s v="-25%"/>
    <n v="344"/>
    <x v="0"/>
  </r>
  <r>
    <x v="0"/>
    <n v="10"/>
    <n v="308288"/>
    <x v="9"/>
    <x v="6"/>
    <s v="BOTTLE"/>
    <x v="0"/>
    <x v="1"/>
    <x v="0"/>
    <n v="19.8"/>
    <n v="6879"/>
    <n v="5831"/>
    <n v="573.25"/>
    <n v="485.92"/>
    <n v="119317.17"/>
    <n v="101139.47"/>
    <s v="18%"/>
    <n v="2.29"/>
    <n v="2.48"/>
    <s v="-8%"/>
    <n v="378"/>
    <x v="1"/>
  </r>
  <r>
    <x v="0"/>
    <n v="11"/>
    <n v="326090"/>
    <x v="10"/>
    <x v="2"/>
    <s v="BOTTLE"/>
    <x v="0"/>
    <x v="3"/>
    <x v="2"/>
    <n v="19.95"/>
    <n v="5948"/>
    <n v="4072"/>
    <n v="495.67"/>
    <n v="339.33"/>
    <n v="103958.41"/>
    <n v="71169.91"/>
    <s v="46%"/>
    <n v="1.98"/>
    <n v="1.73"/>
    <s v="14%"/>
    <n v="318"/>
    <x v="0"/>
  </r>
  <r>
    <x v="0"/>
    <n v="12"/>
    <n v="626390"/>
    <x v="11"/>
    <x v="0"/>
    <s v="BOTTLE"/>
    <x v="0"/>
    <x v="4"/>
    <x v="3"/>
    <n v="22.95"/>
    <n v="5270"/>
    <n v="6938"/>
    <n v="439.17"/>
    <n v="578.16999999999996"/>
    <n v="106099.56"/>
    <n v="139680.97"/>
    <s v="-24%"/>
    <n v="1.76"/>
    <n v="2.95"/>
    <s v="-40%"/>
    <n v="333"/>
    <x v="0"/>
  </r>
  <r>
    <x v="0"/>
    <n v="13"/>
    <n v="415745"/>
    <x v="12"/>
    <x v="0"/>
    <s v="BOTTLE"/>
    <x v="0"/>
    <x v="1"/>
    <x v="0"/>
    <n v="16.95"/>
    <n v="4827"/>
    <n v="4926"/>
    <n v="402.25"/>
    <n v="410.5"/>
    <n v="71550.66"/>
    <n v="73018.14"/>
    <s v="-2%"/>
    <n v="1.61"/>
    <n v="2.1"/>
    <s v="-23%"/>
    <n v="412"/>
    <x v="1"/>
  </r>
  <r>
    <x v="0"/>
    <n v="14"/>
    <n v="187013"/>
    <x v="13"/>
    <x v="7"/>
    <s v="BOTTLE"/>
    <x v="0"/>
    <x v="1"/>
    <x v="0"/>
    <n v="14.95"/>
    <n v="4689"/>
    <n v="2934"/>
    <n v="390.75"/>
    <n v="244.5"/>
    <n v="61205.97"/>
    <n v="38297.79"/>
    <s v="60%"/>
    <n v="1.56"/>
    <n v="1.25"/>
    <s v="25%"/>
    <n v="220"/>
    <x v="1"/>
  </r>
  <r>
    <x v="0"/>
    <n v="15"/>
    <n v="619452"/>
    <x v="14"/>
    <x v="8"/>
    <s v="BOTTLE"/>
    <x v="0"/>
    <x v="1"/>
    <x v="0"/>
    <n v="17.95"/>
    <n v="4481"/>
    <n v="5059"/>
    <n v="373.42"/>
    <n v="421.58"/>
    <n v="70387.39"/>
    <n v="79466.59"/>
    <s v="-11%"/>
    <n v="1.49"/>
    <n v="2.15"/>
    <s v="-31%"/>
    <n v="400"/>
    <x v="1"/>
  </r>
  <r>
    <x v="0"/>
    <n v="16"/>
    <n v="991950"/>
    <x v="15"/>
    <x v="0"/>
    <s v="BOTTLE"/>
    <x v="0"/>
    <x v="2"/>
    <x v="1"/>
    <n v="19.95"/>
    <n v="4467"/>
    <n v="5063"/>
    <n v="372.25"/>
    <n v="421.92"/>
    <n v="78073.67"/>
    <n v="88490.49"/>
    <s v="-12%"/>
    <n v="1.49"/>
    <n v="2.15"/>
    <s v="-31%"/>
    <n v="290"/>
    <x v="0"/>
  </r>
  <r>
    <x v="0"/>
    <n v="17"/>
    <n v="277731"/>
    <x v="16"/>
    <x v="9"/>
    <s v="BOTTLE"/>
    <x v="0"/>
    <x v="1"/>
    <x v="0"/>
    <n v="16.95"/>
    <n v="4080"/>
    <n v="2660"/>
    <n v="340"/>
    <n v="221.67"/>
    <n v="60477.88"/>
    <n v="39429.199999999997"/>
    <s v="53%"/>
    <n v="1.36"/>
    <n v="1.1299999999999999"/>
    <s v="20%"/>
    <n v="351"/>
    <x v="1"/>
  </r>
  <r>
    <x v="0"/>
    <n v="18"/>
    <n v="277707"/>
    <x v="17"/>
    <x v="10"/>
    <s v="BOTTLE"/>
    <x v="0"/>
    <x v="0"/>
    <x v="0"/>
    <n v="19.95"/>
    <n v="4022"/>
    <m/>
    <n v="335.17"/>
    <m/>
    <n v="70296.02"/>
    <m/>
    <s v="-"/>
    <n v="1.34"/>
    <m/>
    <s v="-"/>
    <n v="178"/>
    <x v="0"/>
  </r>
  <r>
    <x v="0"/>
    <n v="19"/>
    <n v="358648"/>
    <x v="18"/>
    <x v="3"/>
    <s v="BOTTLE"/>
    <x v="0"/>
    <x v="5"/>
    <x v="4"/>
    <n v="8.15"/>
    <n v="3504"/>
    <n v="214"/>
    <n v="292"/>
    <n v="17.829999999999998"/>
    <n v="24652.04"/>
    <n v="1505.58"/>
    <s v="1,537%"/>
    <n v="1.17"/>
    <n v="0.09"/>
    <s v="1,200%"/>
    <n v="9"/>
    <x v="2"/>
  </r>
  <r>
    <x v="0"/>
    <n v="20"/>
    <n v="415398"/>
    <x v="19"/>
    <x v="3"/>
    <s v="BOTTLE"/>
    <x v="0"/>
    <x v="5"/>
    <x v="4"/>
    <n v="8.4499999999999993"/>
    <n v="2669"/>
    <n v="162"/>
    <n v="222.42"/>
    <n v="13.5"/>
    <n v="19486.060000000001"/>
    <n v="1182.74"/>
    <s v="1,548%"/>
    <n v="0.89"/>
    <n v="7.0000000000000007E-2"/>
    <s v="1,171%"/>
    <n v="10"/>
    <x v="2"/>
  </r>
  <r>
    <x v="0"/>
    <n v="21"/>
    <n v="417600"/>
    <x v="20"/>
    <x v="11"/>
    <s v="BOTTLE"/>
    <x v="0"/>
    <x v="1"/>
    <x v="0"/>
    <n v="16.75"/>
    <n v="2586"/>
    <n v="2008"/>
    <n v="215.5"/>
    <n v="167.33"/>
    <n v="37874.6"/>
    <n v="29409.200000000001"/>
    <s v="29%"/>
    <n v="0.86"/>
    <n v="0.85"/>
    <s v="1%"/>
    <n v="283"/>
    <x v="1"/>
  </r>
  <r>
    <x v="0"/>
    <n v="22"/>
    <n v="470294"/>
    <x v="21"/>
    <x v="3"/>
    <s v="BOTTLE"/>
    <x v="0"/>
    <x v="5"/>
    <x v="4"/>
    <n v="14.95"/>
    <n v="2438"/>
    <n v="219"/>
    <n v="203.17"/>
    <n v="18.25"/>
    <n v="31823.45"/>
    <n v="2858.63"/>
    <s v="1,013%"/>
    <n v="0.81"/>
    <n v="0.09"/>
    <s v="800%"/>
    <n v="15"/>
    <x v="2"/>
  </r>
  <r>
    <x v="0"/>
    <n v="23"/>
    <n v="12618"/>
    <x v="22"/>
    <x v="3"/>
    <s v="BOTTLE"/>
    <x v="0"/>
    <x v="1"/>
    <x v="0"/>
    <n v="17.95"/>
    <n v="2362"/>
    <m/>
    <n v="196.83"/>
    <m/>
    <n v="37102.21"/>
    <m/>
    <s v="-"/>
    <n v="0.79"/>
    <m/>
    <s v="-"/>
    <n v="202"/>
    <x v="1"/>
  </r>
  <r>
    <x v="0"/>
    <n v="24"/>
    <n v="620054"/>
    <x v="23"/>
    <x v="4"/>
    <s v="BOTTLE"/>
    <x v="0"/>
    <x v="1"/>
    <x v="0"/>
    <n v="17.95"/>
    <n v="2336"/>
    <n v="1816"/>
    <n v="194.67"/>
    <n v="151.33000000000001"/>
    <n v="36693.81"/>
    <n v="28525.66"/>
    <s v="29%"/>
    <n v="0.78"/>
    <n v="0.77"/>
    <s v="1%"/>
    <n v="233"/>
    <x v="1"/>
  </r>
  <r>
    <x v="0"/>
    <n v="25"/>
    <n v="160085"/>
    <x v="24"/>
    <x v="0"/>
    <s v="BOTTLE"/>
    <x v="1"/>
    <x v="0"/>
    <x v="0"/>
    <n v="9.9499999999999993"/>
    <n v="4557"/>
    <n v="3283"/>
    <n v="189.87"/>
    <n v="136.79"/>
    <n v="39722.519999999997"/>
    <n v="28617.3"/>
    <s v="39%"/>
    <n v="0.76"/>
    <n v="0.7"/>
    <s v="9%"/>
    <n v="264"/>
    <x v="0"/>
  </r>
  <r>
    <x v="0"/>
    <n v="26"/>
    <n v="9167"/>
    <x v="25"/>
    <x v="4"/>
    <s v="BOTTLE"/>
    <x v="0"/>
    <x v="0"/>
    <x v="0"/>
    <n v="19.95"/>
    <n v="2256"/>
    <n v="854"/>
    <n v="188"/>
    <n v="71.17"/>
    <n v="39430.089999999997"/>
    <n v="14926.11"/>
    <s v="164%"/>
    <n v="0.75"/>
    <n v="0.36"/>
    <s v="108%"/>
    <n v="114"/>
    <x v="0"/>
  </r>
  <r>
    <x v="0"/>
    <n v="27"/>
    <n v="919514"/>
    <x v="26"/>
    <x v="12"/>
    <s v="BOTTLE"/>
    <x v="0"/>
    <x v="0"/>
    <x v="0"/>
    <n v="19.95"/>
    <n v="1965"/>
    <n v="1803"/>
    <n v="163.75"/>
    <n v="150.25"/>
    <n v="34344.03"/>
    <n v="31512.61"/>
    <s v="9%"/>
    <n v="0.66"/>
    <n v="0.77"/>
    <s v="-14%"/>
    <n v="132"/>
    <x v="0"/>
  </r>
  <r>
    <x v="0"/>
    <n v="28"/>
    <n v="388363"/>
    <x v="27"/>
    <x v="13"/>
    <s v="BOTTLE"/>
    <x v="0"/>
    <x v="0"/>
    <x v="0"/>
    <n v="18.95"/>
    <n v="1934"/>
    <m/>
    <n v="161.16999999999999"/>
    <m/>
    <n v="32090.71"/>
    <m/>
    <s v="-"/>
    <n v="0.64"/>
    <m/>
    <s v="-"/>
    <n v="140"/>
    <x v="0"/>
  </r>
  <r>
    <x v="0"/>
    <n v="29"/>
    <n v="304469"/>
    <x v="28"/>
    <x v="14"/>
    <s v="BOTTLE"/>
    <x v="0"/>
    <x v="0"/>
    <x v="0"/>
    <n v="35.950000000000003"/>
    <n v="1898"/>
    <n v="2101"/>
    <n v="158.16999999999999"/>
    <n v="175.08"/>
    <n v="60047.35"/>
    <n v="66469.69"/>
    <s v="-10%"/>
    <n v="0.63"/>
    <n v="0.89"/>
    <s v="-29%"/>
    <n v="137"/>
    <x v="0"/>
  </r>
  <r>
    <x v="0"/>
    <n v="30"/>
    <n v="590414"/>
    <x v="29"/>
    <x v="2"/>
    <s v="BOTTLE"/>
    <x v="0"/>
    <x v="4"/>
    <x v="3"/>
    <n v="20.95"/>
    <n v="1894"/>
    <n v="657"/>
    <n v="157.83000000000001"/>
    <n v="54.75"/>
    <n v="34779.199999999997"/>
    <n v="12064.38"/>
    <s v="188%"/>
    <n v="0.63"/>
    <n v="0.28000000000000003"/>
    <s v="125%"/>
    <n v="125"/>
    <x v="0"/>
  </r>
  <r>
    <x v="0"/>
    <n v="31"/>
    <n v="677450"/>
    <x v="30"/>
    <x v="9"/>
    <s v="BOTTLE"/>
    <x v="0"/>
    <x v="0"/>
    <x v="0"/>
    <n v="26.95"/>
    <n v="1783"/>
    <n v="1584"/>
    <n v="148.58000000000001"/>
    <n v="132"/>
    <n v="42208.19"/>
    <n v="37497.35"/>
    <s v="13%"/>
    <n v="0.59"/>
    <n v="0.67"/>
    <s v="-12%"/>
    <n v="105"/>
    <x v="0"/>
  </r>
  <r>
    <x v="0"/>
    <n v="32"/>
    <n v="425298"/>
    <x v="31"/>
    <x v="9"/>
    <s v="BOTTLE"/>
    <x v="0"/>
    <x v="5"/>
    <x v="4"/>
    <n v="16.95"/>
    <n v="1780"/>
    <n v="644"/>
    <n v="148.33000000000001"/>
    <n v="53.67"/>
    <n v="26384.959999999999"/>
    <n v="9546.02"/>
    <s v="176%"/>
    <n v="0.59"/>
    <n v="0.27"/>
    <s v="119%"/>
    <n v="6"/>
    <x v="2"/>
  </r>
  <r>
    <x v="0"/>
    <n v="33"/>
    <n v="324228"/>
    <x v="32"/>
    <x v="3"/>
    <s v="BOTTLE"/>
    <x v="0"/>
    <x v="0"/>
    <x v="0"/>
    <n v="21.95"/>
    <n v="1771"/>
    <n v="776"/>
    <n v="147.58000000000001"/>
    <n v="64.67"/>
    <n v="34087.83"/>
    <n v="14936.28"/>
    <s v="128%"/>
    <n v="0.59"/>
    <n v="0.33"/>
    <s v="79%"/>
    <n v="156"/>
    <x v="0"/>
  </r>
  <r>
    <x v="0"/>
    <n v="34"/>
    <n v="10421"/>
    <x v="33"/>
    <x v="15"/>
    <s v="BOTTLE"/>
    <x v="0"/>
    <x v="0"/>
    <x v="0"/>
    <n v="24.95"/>
    <n v="1694"/>
    <n v="1575"/>
    <n v="141.16999999999999"/>
    <n v="131.25"/>
    <n v="37103.1"/>
    <n v="34496.68"/>
    <s v="8%"/>
    <n v="0.56000000000000005"/>
    <n v="0.67"/>
    <s v="-16%"/>
    <n v="137"/>
    <x v="0"/>
  </r>
  <r>
    <x v="0"/>
    <n v="35"/>
    <n v="445361"/>
    <x v="34"/>
    <x v="0"/>
    <s v="BOTTLE"/>
    <x v="0"/>
    <x v="5"/>
    <x v="4"/>
    <n v="10.95"/>
    <n v="1663"/>
    <n v="66"/>
    <n v="138.58000000000001"/>
    <n v="5.5"/>
    <n v="15820.58"/>
    <n v="627.88"/>
    <s v="2,420%"/>
    <n v="0.55000000000000004"/>
    <n v="0.03"/>
    <s v="1,733%"/>
    <n v="6"/>
    <x v="2"/>
  </r>
  <r>
    <x v="0"/>
    <n v="36"/>
    <n v="663286"/>
    <x v="35"/>
    <x v="16"/>
    <s v="BOTTLE"/>
    <x v="0"/>
    <x v="0"/>
    <x v="0"/>
    <n v="21.95"/>
    <n v="1530"/>
    <n v="38"/>
    <n v="127.5"/>
    <n v="3.17"/>
    <n v="29449.119999999999"/>
    <n v="731.42"/>
    <s v="3,926%"/>
    <n v="0.51"/>
    <n v="0.02"/>
    <s v="2,450%"/>
    <n v="165"/>
    <x v="0"/>
  </r>
  <r>
    <x v="0"/>
    <n v="37"/>
    <n v="697102"/>
    <x v="36"/>
    <x v="11"/>
    <s v="BOTTLE"/>
    <x v="0"/>
    <x v="5"/>
    <x v="4"/>
    <n v="14.75"/>
    <n v="1488"/>
    <m/>
    <n v="124"/>
    <m/>
    <n v="19159.650000000001"/>
    <m/>
    <s v="-"/>
    <n v="0.5"/>
    <m/>
    <s v="-"/>
    <n v="40"/>
    <x v="2"/>
  </r>
  <r>
    <x v="0"/>
    <n v="38"/>
    <n v="470070"/>
    <x v="37"/>
    <x v="10"/>
    <s v="BOTTLE"/>
    <x v="0"/>
    <x v="1"/>
    <x v="0"/>
    <n v="16.95"/>
    <n v="1475"/>
    <n v="1470"/>
    <n v="122.92"/>
    <n v="122.5"/>
    <n v="21863.94"/>
    <n v="21789.82"/>
    <s v="0%"/>
    <n v="0.49"/>
    <n v="0.63"/>
    <s v="-22%"/>
    <n v="204"/>
    <x v="1"/>
  </r>
  <r>
    <x v="0"/>
    <n v="39"/>
    <n v="734798"/>
    <x v="38"/>
    <x v="17"/>
    <s v="BOTTLE"/>
    <x v="0"/>
    <x v="0"/>
    <x v="0"/>
    <n v="18.95"/>
    <n v="1435"/>
    <n v="739"/>
    <n v="119.58"/>
    <n v="61.58"/>
    <n v="23810.84"/>
    <n v="12262.17"/>
    <s v="94%"/>
    <n v="0.48"/>
    <n v="0.31"/>
    <s v="55%"/>
    <n v="113"/>
    <x v="0"/>
  </r>
  <r>
    <x v="0"/>
    <n v="40"/>
    <n v="514893"/>
    <x v="39"/>
    <x v="6"/>
    <s v="BOTTLE"/>
    <x v="0"/>
    <x v="5"/>
    <x v="4"/>
    <n v="10.4"/>
    <n v="1362"/>
    <n v="140"/>
    <n v="113.5"/>
    <n v="11.67"/>
    <n v="12294.16"/>
    <n v="1263.72"/>
    <s v="873%"/>
    <n v="0.45"/>
    <n v="0.06"/>
    <s v="650%"/>
    <n v="8"/>
    <x v="2"/>
  </r>
  <r>
    <x v="0"/>
    <n v="41"/>
    <n v="12606"/>
    <x v="40"/>
    <x v="18"/>
    <s v="BOTTLE"/>
    <x v="0"/>
    <x v="4"/>
    <x v="3"/>
    <n v="19.95"/>
    <n v="1295"/>
    <m/>
    <n v="107.92"/>
    <m/>
    <n v="22633.85"/>
    <m/>
    <s v="-"/>
    <n v="0.43"/>
    <m/>
    <s v="-"/>
    <n v="92"/>
    <x v="0"/>
  </r>
  <r>
    <x v="0"/>
    <n v="42"/>
    <n v="489112"/>
    <x v="41"/>
    <x v="1"/>
    <s v="BOTTLE"/>
    <x v="0"/>
    <x v="1"/>
    <x v="0"/>
    <n v="18.95"/>
    <n v="1221"/>
    <n v="1765"/>
    <n v="101.75"/>
    <n v="147.08000000000001"/>
    <n v="20259.96"/>
    <n v="29286.5"/>
    <s v="-31%"/>
    <n v="0.41"/>
    <n v="0.75"/>
    <s v="-45%"/>
    <n v="235"/>
    <x v="1"/>
  </r>
  <r>
    <x v="0"/>
    <n v="43"/>
    <n v="447417"/>
    <x v="42"/>
    <x v="4"/>
    <s v="BOTTLE"/>
    <x v="0"/>
    <x v="3"/>
    <x v="2"/>
    <n v="19.95"/>
    <n v="1197"/>
    <m/>
    <n v="99.75"/>
    <m/>
    <n v="20921.02"/>
    <m/>
    <s v="-"/>
    <n v="0.4"/>
    <m/>
    <s v="-"/>
    <n v="87"/>
    <x v="0"/>
  </r>
  <r>
    <x v="0"/>
    <n v="44"/>
    <n v="278598"/>
    <x v="43"/>
    <x v="0"/>
    <s v="BOTTLE"/>
    <x v="0"/>
    <x v="5"/>
    <x v="4"/>
    <n v="10.75"/>
    <n v="1136"/>
    <n v="300"/>
    <n v="94.67"/>
    <n v="25"/>
    <n v="10606.02"/>
    <n v="2800.88"/>
    <s v="279%"/>
    <n v="0.38"/>
    <n v="0.13"/>
    <s v="192%"/>
    <n v="13"/>
    <x v="2"/>
  </r>
  <r>
    <x v="0"/>
    <n v="45"/>
    <n v="277822"/>
    <x v="44"/>
    <x v="5"/>
    <s v="BOTTLE"/>
    <x v="0"/>
    <x v="5"/>
    <x v="4"/>
    <n v="14.05"/>
    <n v="1049"/>
    <n v="223"/>
    <n v="87.42"/>
    <n v="18.579999999999998"/>
    <n v="12857.21"/>
    <n v="2733.23"/>
    <s v="370%"/>
    <n v="0.35"/>
    <n v="0.09"/>
    <s v="289%"/>
    <n v="8"/>
    <x v="2"/>
  </r>
  <r>
    <x v="0"/>
    <n v="46"/>
    <n v="514885"/>
    <x v="45"/>
    <x v="6"/>
    <s v="BOTTLE"/>
    <x v="0"/>
    <x v="5"/>
    <x v="4"/>
    <n v="10.1"/>
    <n v="1014"/>
    <n v="123"/>
    <n v="84.5"/>
    <n v="10.25"/>
    <n v="8883.7199999999993"/>
    <n v="1077.6099999999999"/>
    <s v="724%"/>
    <n v="0.34"/>
    <n v="0.05"/>
    <s v="580%"/>
    <n v="6"/>
    <x v="2"/>
  </r>
  <r>
    <x v="0"/>
    <n v="47"/>
    <n v="487496"/>
    <x v="46"/>
    <x v="5"/>
    <s v="BOTTLE"/>
    <x v="0"/>
    <x v="1"/>
    <x v="0"/>
    <n v="20"/>
    <n v="1002"/>
    <n v="1919"/>
    <n v="83.5"/>
    <n v="159.91999999999999"/>
    <n v="17557.169999999998"/>
    <n v="33624.959999999999"/>
    <s v="-48%"/>
    <n v="0.33"/>
    <n v="0.82"/>
    <s v="-60%"/>
    <n v="207"/>
    <x v="1"/>
  </r>
  <r>
    <x v="0"/>
    <n v="48"/>
    <n v="54353"/>
    <x v="47"/>
    <x v="3"/>
    <s v="BOTTLE"/>
    <x v="0"/>
    <x v="6"/>
    <x v="3"/>
    <n v="19.95"/>
    <n v="949"/>
    <n v="890"/>
    <n v="79.08"/>
    <n v="74.17"/>
    <n v="16586.5"/>
    <n v="15555.31"/>
    <s v="7%"/>
    <n v="0.32"/>
    <n v="0.38"/>
    <s v="-16%"/>
    <n v="177"/>
    <x v="1"/>
  </r>
  <r>
    <x v="0"/>
    <n v="49"/>
    <n v="686675"/>
    <x v="48"/>
    <x v="9"/>
    <s v="BOTTLE"/>
    <x v="0"/>
    <x v="0"/>
    <x v="0"/>
    <n v="18.25"/>
    <n v="915"/>
    <n v="23"/>
    <n v="76.25"/>
    <n v="1.92"/>
    <n v="14615.71"/>
    <n v="367.39"/>
    <s v="3,878%"/>
    <n v="0.31"/>
    <n v="0.01"/>
    <s v="3,000%"/>
    <n v="77"/>
    <x v="0"/>
  </r>
  <r>
    <x v="0"/>
    <n v="50"/>
    <n v="552588"/>
    <x v="49"/>
    <x v="0"/>
    <s v="BOTTLE"/>
    <x v="0"/>
    <x v="5"/>
    <x v="4"/>
    <n v="10.75"/>
    <n v="895"/>
    <n v="156"/>
    <n v="74.58"/>
    <n v="13"/>
    <n v="8355.9699999999993"/>
    <n v="1456.46"/>
    <s v="474%"/>
    <n v="0.3"/>
    <n v="7.0000000000000007E-2"/>
    <s v="329%"/>
    <n v="7"/>
    <x v="2"/>
  </r>
  <r>
    <x v="0"/>
    <n v="51"/>
    <n v="609909"/>
    <x v="50"/>
    <x v="6"/>
    <s v="BOTTLE"/>
    <x v="0"/>
    <x v="5"/>
    <x v="4"/>
    <n v="21.25"/>
    <n v="882"/>
    <n v="8"/>
    <n v="73.5"/>
    <n v="0.67"/>
    <n v="16430.18"/>
    <n v="149.03"/>
    <s v="10,925%"/>
    <n v="0.28999999999999998"/>
    <n v="0"/>
    <s v="-"/>
    <n v="2"/>
    <x v="2"/>
  </r>
  <r>
    <x v="0"/>
    <n v="52"/>
    <n v="574798"/>
    <x v="51"/>
    <x v="8"/>
    <s v="BOTTLE"/>
    <x v="2"/>
    <x v="7"/>
    <x v="5"/>
    <n v="6"/>
    <n v="3181"/>
    <n v="166"/>
    <n v="70.69"/>
    <n v="3.69"/>
    <n v="16608.759999999998"/>
    <n v="866.73"/>
    <s v="1,816%"/>
    <n v="0.28000000000000003"/>
    <n v="0.02"/>
    <s v="1,300%"/>
    <n v="15"/>
    <x v="3"/>
  </r>
  <r>
    <x v="0"/>
    <n v="53"/>
    <n v="308270"/>
    <x v="52"/>
    <x v="14"/>
    <s v="BOTTLE"/>
    <x v="0"/>
    <x v="1"/>
    <x v="0"/>
    <n v="14.95"/>
    <n v="836"/>
    <n v="1016"/>
    <n v="69.67"/>
    <n v="84.67"/>
    <n v="10912.39"/>
    <n v="13261.95"/>
    <s v="-18%"/>
    <n v="0.28000000000000003"/>
    <n v="0.43"/>
    <s v="-35%"/>
    <n v="150"/>
    <x v="1"/>
  </r>
  <r>
    <x v="0"/>
    <n v="54"/>
    <n v="492686"/>
    <x v="53"/>
    <x v="19"/>
    <s v="BOTTLE"/>
    <x v="0"/>
    <x v="5"/>
    <x v="4"/>
    <n v="14.8"/>
    <n v="832"/>
    <n v="248"/>
    <n v="69.33"/>
    <n v="20.67"/>
    <n v="10749.73"/>
    <n v="3204.25"/>
    <s v="235%"/>
    <n v="0.28000000000000003"/>
    <n v="0.11"/>
    <s v="155%"/>
    <n v="14"/>
    <x v="2"/>
  </r>
  <r>
    <x v="0"/>
    <n v="55"/>
    <n v="278606"/>
    <x v="54"/>
    <x v="0"/>
    <s v="BOTTLE"/>
    <x v="0"/>
    <x v="5"/>
    <x v="4"/>
    <n v="10.6"/>
    <n v="820"/>
    <n v="70"/>
    <n v="68.33"/>
    <n v="5.83"/>
    <n v="7546.9"/>
    <n v="644.25"/>
    <s v="1,071%"/>
    <n v="0.27"/>
    <n v="0.03"/>
    <s v="800%"/>
    <n v="5"/>
    <x v="2"/>
  </r>
  <r>
    <x v="0"/>
    <n v="56"/>
    <n v="278648"/>
    <x v="55"/>
    <x v="20"/>
    <s v="BOTTLE"/>
    <x v="0"/>
    <x v="5"/>
    <x v="4"/>
    <n v="8.35"/>
    <n v="809"/>
    <n v="35"/>
    <n v="67.42"/>
    <n v="2.92"/>
    <n v="5834.82"/>
    <n v="252.43"/>
    <s v="2,211%"/>
    <n v="0.27"/>
    <n v="0.01"/>
    <s v="2,600%"/>
    <n v="12"/>
    <x v="2"/>
  </r>
  <r>
    <x v="0"/>
    <n v="57"/>
    <n v="424630"/>
    <x v="7"/>
    <x v="5"/>
    <s v="BOTTLE"/>
    <x v="1"/>
    <x v="1"/>
    <x v="0"/>
    <n v="9.5"/>
    <n v="1584"/>
    <n v="1553"/>
    <n v="66"/>
    <n v="64.709999999999994"/>
    <n v="13176.64"/>
    <n v="12918.76"/>
    <s v="2%"/>
    <n v="0.26"/>
    <n v="0.33"/>
    <s v="-21%"/>
    <n v="191"/>
    <x v="1"/>
  </r>
  <r>
    <x v="0"/>
    <n v="58"/>
    <n v="237255"/>
    <x v="56"/>
    <x v="21"/>
    <s v="BOTTLE"/>
    <x v="0"/>
    <x v="1"/>
    <x v="0"/>
    <n v="18.95"/>
    <n v="778"/>
    <n v="766"/>
    <n v="64.83"/>
    <n v="63.83"/>
    <n v="12909.29"/>
    <n v="12710.18"/>
    <s v="2%"/>
    <n v="0.26"/>
    <n v="0.33"/>
    <s v="-21%"/>
    <n v="134"/>
    <x v="1"/>
  </r>
  <r>
    <x v="0"/>
    <n v="59"/>
    <n v="681304"/>
    <x v="57"/>
    <x v="10"/>
    <s v="BOTTLE"/>
    <x v="0"/>
    <x v="7"/>
    <x v="5"/>
    <n v="14.85"/>
    <n v="750"/>
    <m/>
    <n v="62.5"/>
    <m/>
    <n v="9723.4500000000007"/>
    <m/>
    <s v="-"/>
    <n v="0.25"/>
    <m/>
    <s v="-"/>
    <n v="7"/>
    <x v="3"/>
  </r>
  <r>
    <x v="0"/>
    <n v="60"/>
    <n v="539767"/>
    <x v="58"/>
    <x v="19"/>
    <s v="BOTTLE"/>
    <x v="0"/>
    <x v="7"/>
    <x v="5"/>
    <n v="12.35"/>
    <n v="723"/>
    <n v="119"/>
    <n v="60.25"/>
    <n v="9.92"/>
    <n v="7773.85"/>
    <n v="1279.51"/>
    <s v="508%"/>
    <n v="0.24"/>
    <n v="0.05"/>
    <s v="380%"/>
    <n v="6"/>
    <x v="3"/>
  </r>
  <r>
    <x v="0"/>
    <n v="61"/>
    <n v="72520"/>
    <x v="59"/>
    <x v="9"/>
    <s v="BOTTLE"/>
    <x v="0"/>
    <x v="5"/>
    <x v="4"/>
    <n v="17.75"/>
    <n v="709"/>
    <n v="253"/>
    <n v="59.08"/>
    <n v="21.08"/>
    <n v="11011.46"/>
    <n v="3929.34"/>
    <s v="180%"/>
    <n v="0.24"/>
    <n v="0.11"/>
    <s v="118%"/>
    <n v="4"/>
    <x v="2"/>
  </r>
  <r>
    <x v="0"/>
    <n v="62"/>
    <n v="531046"/>
    <x v="60"/>
    <x v="19"/>
    <s v="BOTTLE"/>
    <x v="0"/>
    <x v="7"/>
    <x v="5"/>
    <n v="11.8"/>
    <n v="703"/>
    <n v="328"/>
    <n v="58.58"/>
    <n v="27.33"/>
    <n v="7216.64"/>
    <n v="3367.08"/>
    <s v="114%"/>
    <n v="0.23"/>
    <n v="0.14000000000000001"/>
    <s v="64%"/>
    <n v="4"/>
    <x v="3"/>
  </r>
  <r>
    <x v="0"/>
    <n v="63"/>
    <n v="12321"/>
    <x v="61"/>
    <x v="22"/>
    <s v="BOTTLE"/>
    <x v="0"/>
    <x v="8"/>
    <x v="6"/>
    <n v="19.95"/>
    <n v="675"/>
    <m/>
    <n v="56.25"/>
    <m/>
    <n v="11797.57"/>
    <m/>
    <s v="-"/>
    <n v="0.23"/>
    <m/>
    <s v="-"/>
    <n v="69"/>
    <x v="0"/>
  </r>
  <r>
    <x v="0"/>
    <n v="64"/>
    <n v="206516"/>
    <x v="62"/>
    <x v="23"/>
    <s v="BOTTLE"/>
    <x v="0"/>
    <x v="7"/>
    <x v="5"/>
    <n v="8.3000000000000007"/>
    <n v="610"/>
    <n v="86"/>
    <n v="50.83"/>
    <n v="7.17"/>
    <n v="4372.57"/>
    <n v="616.46"/>
    <s v="609%"/>
    <n v="0.2"/>
    <n v="0.04"/>
    <s v="400%"/>
    <n v="2"/>
    <x v="3"/>
  </r>
  <r>
    <x v="0"/>
    <n v="65"/>
    <n v="530998"/>
    <x v="63"/>
    <x v="19"/>
    <s v="BOTTLE"/>
    <x v="0"/>
    <x v="7"/>
    <x v="5"/>
    <n v="15.15"/>
    <n v="601"/>
    <n v="231"/>
    <n v="50.08"/>
    <n v="19.25"/>
    <n v="7951.28"/>
    <n v="3056.15"/>
    <s v="160%"/>
    <n v="0.2"/>
    <n v="0.1"/>
    <s v="100%"/>
    <n v="4"/>
    <x v="3"/>
  </r>
  <r>
    <x v="0"/>
    <n v="65"/>
    <n v="974527"/>
    <x v="64"/>
    <x v="5"/>
    <s v="BOTTLE"/>
    <x v="0"/>
    <x v="0"/>
    <x v="0"/>
    <n v="21.95"/>
    <n v="601"/>
    <n v="1012"/>
    <n v="50.08"/>
    <n v="84.33"/>
    <n v="11567.92"/>
    <n v="19478.759999999998"/>
    <s v="-41%"/>
    <n v="0.2"/>
    <n v="0.43"/>
    <s v="-53%"/>
    <n v="55"/>
    <x v="0"/>
  </r>
  <r>
    <x v="0"/>
    <n v="66"/>
    <n v="647461"/>
    <x v="65"/>
    <x v="0"/>
    <s v="BOTTLE"/>
    <x v="0"/>
    <x v="1"/>
    <x v="0"/>
    <n v="12.55"/>
    <n v="584"/>
    <m/>
    <n v="48.67"/>
    <m/>
    <n v="6382.65"/>
    <m/>
    <s v="-"/>
    <n v="0.19"/>
    <m/>
    <s v="-"/>
    <n v="105"/>
    <x v="1"/>
  </r>
  <r>
    <x v="0"/>
    <n v="67"/>
    <n v="146548"/>
    <x v="66"/>
    <x v="5"/>
    <s v="BOTTLE"/>
    <x v="0"/>
    <x v="6"/>
    <x v="3"/>
    <n v="19.95"/>
    <n v="574"/>
    <n v="358"/>
    <n v="47.83"/>
    <n v="29.83"/>
    <n v="10032.299999999999"/>
    <n v="6257.08"/>
    <s v="60%"/>
    <n v="0.19"/>
    <n v="0.15"/>
    <s v="27%"/>
    <n v="136"/>
    <x v="1"/>
  </r>
  <r>
    <x v="0"/>
    <n v="68"/>
    <n v="369850"/>
    <x v="67"/>
    <x v="0"/>
    <s v="BOTTLE"/>
    <x v="0"/>
    <x v="3"/>
    <x v="2"/>
    <n v="19.95"/>
    <n v="571"/>
    <n v="273"/>
    <n v="47.58"/>
    <n v="22.75"/>
    <n v="9979.8700000000008"/>
    <n v="4771.46"/>
    <s v="109%"/>
    <n v="0.19"/>
    <n v="0.12"/>
    <s v="58%"/>
    <n v="43"/>
    <x v="0"/>
  </r>
  <r>
    <x v="0"/>
    <n v="69"/>
    <n v="144386"/>
    <x v="68"/>
    <x v="24"/>
    <s v="BOTTLE"/>
    <x v="0"/>
    <x v="0"/>
    <x v="0"/>
    <n v="19.95"/>
    <n v="558"/>
    <m/>
    <n v="46.5"/>
    <m/>
    <n v="9752.65"/>
    <m/>
    <s v="-"/>
    <n v="0.19"/>
    <m/>
    <s v="-"/>
    <n v="46"/>
    <x v="0"/>
  </r>
  <r>
    <x v="0"/>
    <n v="70"/>
    <n v="648980"/>
    <x v="69"/>
    <x v="25"/>
    <s v="BOTTLE"/>
    <x v="0"/>
    <x v="7"/>
    <x v="5"/>
    <n v="10.9"/>
    <n v="540"/>
    <m/>
    <n v="45"/>
    <m/>
    <n v="5113.2700000000004"/>
    <m/>
    <s v="-"/>
    <n v="0.18"/>
    <m/>
    <s v="-"/>
    <n v="3"/>
    <x v="3"/>
  </r>
  <r>
    <x v="0"/>
    <n v="71"/>
    <n v="647677"/>
    <x v="70"/>
    <x v="14"/>
    <s v="BOTTLE"/>
    <x v="0"/>
    <x v="1"/>
    <x v="0"/>
    <n v="11.8"/>
    <n v="520"/>
    <m/>
    <n v="43.33"/>
    <m/>
    <n v="5338.05"/>
    <m/>
    <s v="-"/>
    <n v="0.17"/>
    <m/>
    <s v="-"/>
    <n v="65"/>
    <x v="1"/>
  </r>
  <r>
    <x v="0"/>
    <n v="72"/>
    <n v="229179"/>
    <x v="71"/>
    <x v="23"/>
    <s v="BOTTLE"/>
    <x v="0"/>
    <x v="7"/>
    <x v="5"/>
    <n v="8.85"/>
    <n v="515"/>
    <n v="117"/>
    <n v="42.92"/>
    <n v="9.75"/>
    <n v="3942.26"/>
    <n v="895.62"/>
    <s v="340%"/>
    <n v="0.17"/>
    <n v="0.05"/>
    <s v="240%"/>
    <n v="5"/>
    <x v="3"/>
  </r>
  <r>
    <x v="0"/>
    <n v="73"/>
    <n v="492710"/>
    <x v="72"/>
    <x v="19"/>
    <s v="BOTTLE"/>
    <x v="0"/>
    <x v="5"/>
    <x v="4"/>
    <n v="14.8"/>
    <n v="490"/>
    <n v="349"/>
    <n v="40.83"/>
    <n v="29.08"/>
    <n v="6330.97"/>
    <n v="4509.2"/>
    <s v="40%"/>
    <n v="0.16"/>
    <n v="0.15"/>
    <s v="7%"/>
    <n v="19"/>
    <x v="2"/>
  </r>
  <r>
    <x v="0"/>
    <n v="74"/>
    <n v="407858"/>
    <x v="73"/>
    <x v="26"/>
    <s v="BOTTLE"/>
    <x v="0"/>
    <x v="5"/>
    <x v="4"/>
    <n v="11.15"/>
    <n v="453"/>
    <n v="526"/>
    <n v="37.75"/>
    <n v="43.83"/>
    <n v="4389.6899999999996"/>
    <n v="5097.08"/>
    <s v="-14%"/>
    <n v="0.15"/>
    <n v="0.22"/>
    <s v="-32%"/>
    <n v="2"/>
    <x v="2"/>
  </r>
  <r>
    <x v="0"/>
    <n v="75"/>
    <n v="278622"/>
    <x v="74"/>
    <x v="0"/>
    <s v="BOTTLE"/>
    <x v="0"/>
    <x v="5"/>
    <x v="4"/>
    <n v="10.6"/>
    <n v="446"/>
    <n v="58"/>
    <n v="37.17"/>
    <n v="4.83"/>
    <n v="4104.78"/>
    <n v="533.80999999999995"/>
    <s v="669%"/>
    <n v="0.15"/>
    <n v="0.02"/>
    <s v="650%"/>
    <n v="4"/>
    <x v="2"/>
  </r>
  <r>
    <x v="0"/>
    <n v="76"/>
    <n v="468157"/>
    <x v="75"/>
    <x v="3"/>
    <s v="BOTTLE"/>
    <x v="0"/>
    <x v="5"/>
    <x v="4"/>
    <n v="22.25"/>
    <n v="442"/>
    <n v="85"/>
    <n v="36.83"/>
    <n v="7.08"/>
    <n v="8624.8700000000008"/>
    <n v="1658.63"/>
    <s v="420%"/>
    <n v="0.15"/>
    <n v="0.04"/>
    <s v="275%"/>
    <n v="2"/>
    <x v="2"/>
  </r>
  <r>
    <x v="0"/>
    <n v="76"/>
    <n v="924704"/>
    <x v="76"/>
    <x v="27"/>
    <s v="BOTTLE"/>
    <x v="0"/>
    <x v="0"/>
    <x v="0"/>
    <n v="21.95"/>
    <n v="442"/>
    <m/>
    <n v="36.83"/>
    <m/>
    <n v="8507.52"/>
    <m/>
    <s v="-"/>
    <n v="0.15"/>
    <m/>
    <s v="-"/>
    <n v="40"/>
    <x v="0"/>
  </r>
  <r>
    <x v="0"/>
    <n v="77"/>
    <n v="428573"/>
    <x v="77"/>
    <x v="0"/>
    <s v="BOTTLE"/>
    <x v="0"/>
    <x v="5"/>
    <x v="4"/>
    <n v="17.25"/>
    <n v="441"/>
    <n v="47"/>
    <n v="36.75"/>
    <n v="3.92"/>
    <n v="6654.03"/>
    <n v="709.16"/>
    <s v="838%"/>
    <n v="0.15"/>
    <n v="0.02"/>
    <s v="650%"/>
    <n v="5"/>
    <x v="2"/>
  </r>
  <r>
    <x v="0"/>
    <n v="78"/>
    <n v="281683"/>
    <x v="78"/>
    <x v="9"/>
    <s v="BOTTLE"/>
    <x v="0"/>
    <x v="7"/>
    <x v="5"/>
    <n v="15.95"/>
    <n v="378"/>
    <n v="181"/>
    <n v="31.5"/>
    <n v="15.08"/>
    <n v="5268.58"/>
    <n v="2522.79"/>
    <s v="109%"/>
    <n v="0.13"/>
    <n v="0.08"/>
    <s v="63%"/>
    <n v="2"/>
    <x v="3"/>
  </r>
  <r>
    <x v="0"/>
    <n v="79"/>
    <n v="538900"/>
    <x v="79"/>
    <x v="13"/>
    <s v="BOTTLE"/>
    <x v="0"/>
    <x v="4"/>
    <x v="3"/>
    <n v="24.95"/>
    <n v="375"/>
    <m/>
    <n v="31.25"/>
    <m/>
    <n v="8213.5"/>
    <m/>
    <s v="-"/>
    <n v="0.13"/>
    <m/>
    <s v="-"/>
    <n v="56"/>
    <x v="0"/>
  </r>
  <r>
    <x v="0"/>
    <n v="80"/>
    <n v="624486"/>
    <x v="80"/>
    <x v="0"/>
    <s v="BOTTLE"/>
    <x v="0"/>
    <x v="5"/>
    <x v="4"/>
    <n v="13.75"/>
    <n v="345"/>
    <n v="36"/>
    <n v="28.75"/>
    <n v="3"/>
    <n v="4136.95"/>
    <n v="431.68"/>
    <s v="858%"/>
    <n v="0.12"/>
    <n v="0.02"/>
    <s v="500%"/>
    <n v="2"/>
    <x v="2"/>
  </r>
  <r>
    <x v="0"/>
    <n v="81"/>
    <n v="10556"/>
    <x v="81"/>
    <x v="19"/>
    <s v="BOTTLE"/>
    <x v="0"/>
    <x v="0"/>
    <x v="0"/>
    <n v="19.95"/>
    <n v="344"/>
    <m/>
    <n v="28.67"/>
    <m/>
    <n v="6012.39"/>
    <m/>
    <s v="-"/>
    <n v="0.11"/>
    <m/>
    <s v="-"/>
    <n v="23"/>
    <x v="0"/>
  </r>
  <r>
    <x v="0"/>
    <n v="82"/>
    <n v="224428"/>
    <x v="82"/>
    <x v="27"/>
    <s v="BOTTLE"/>
    <x v="0"/>
    <x v="0"/>
    <x v="0"/>
    <n v="19.95"/>
    <n v="336"/>
    <m/>
    <n v="28"/>
    <m/>
    <n v="5872.57"/>
    <m/>
    <s v="-"/>
    <n v="0.11"/>
    <m/>
    <s v="-"/>
    <n v="27"/>
    <x v="0"/>
  </r>
  <r>
    <x v="0"/>
    <n v="83"/>
    <n v="295188"/>
    <x v="83"/>
    <x v="4"/>
    <s v="BOTTLE"/>
    <x v="0"/>
    <x v="7"/>
    <x v="5"/>
    <n v="14.15"/>
    <n v="322"/>
    <n v="97"/>
    <n v="26.83"/>
    <n v="8.08"/>
    <n v="3975.13"/>
    <n v="1197.48"/>
    <s v="232%"/>
    <n v="0.11"/>
    <n v="0.04"/>
    <s v="175%"/>
    <n v="6"/>
    <x v="3"/>
  </r>
  <r>
    <x v="0"/>
    <n v="84"/>
    <n v="26856"/>
    <x v="84"/>
    <x v="23"/>
    <s v="BOTTLE"/>
    <x v="0"/>
    <x v="7"/>
    <x v="5"/>
    <n v="12"/>
    <n v="312"/>
    <n v="44"/>
    <n v="26"/>
    <n v="3.67"/>
    <n v="3258.05"/>
    <n v="459.47"/>
    <s v="609%"/>
    <n v="0.1"/>
    <n v="0.02"/>
    <s v="400%"/>
    <n v="4"/>
    <x v="3"/>
  </r>
  <r>
    <x v="0"/>
    <n v="84"/>
    <n v="609891"/>
    <x v="85"/>
    <x v="6"/>
    <s v="BOTTLE"/>
    <x v="0"/>
    <x v="5"/>
    <x v="4"/>
    <n v="16.850000000000001"/>
    <n v="312"/>
    <m/>
    <n v="26"/>
    <m/>
    <n v="4597.17"/>
    <m/>
    <s v="-"/>
    <n v="0.1"/>
    <m/>
    <s v="-"/>
    <n v="1"/>
    <x v="2"/>
  </r>
  <r>
    <x v="0"/>
    <n v="85"/>
    <n v="692343"/>
    <x v="86"/>
    <x v="2"/>
    <s v="BOTTLE"/>
    <x v="0"/>
    <x v="9"/>
    <x v="7"/>
    <n v="19.95"/>
    <n v="307"/>
    <n v="455"/>
    <n v="25.58"/>
    <n v="37.92"/>
    <n v="5365.71"/>
    <n v="7952.43"/>
    <s v="-33%"/>
    <n v="0.1"/>
    <n v="0.19"/>
    <s v="-47%"/>
    <n v="40"/>
    <x v="0"/>
  </r>
  <r>
    <x v="0"/>
    <n v="86"/>
    <n v="536276"/>
    <x v="87"/>
    <x v="12"/>
    <s v="BOTTLE"/>
    <x v="0"/>
    <x v="0"/>
    <x v="0"/>
    <n v="19.95"/>
    <n v="305"/>
    <n v="1"/>
    <n v="25.42"/>
    <n v="0.08"/>
    <n v="5330.75"/>
    <n v="17.48"/>
    <s v="30,400%"/>
    <n v="0.1"/>
    <n v="0"/>
    <s v="-"/>
    <n v="31"/>
    <x v="0"/>
  </r>
  <r>
    <x v="0"/>
    <n v="87"/>
    <n v="317842"/>
    <x v="88"/>
    <x v="22"/>
    <s v="BOTTLE"/>
    <x v="0"/>
    <x v="0"/>
    <x v="0"/>
    <n v="19.95"/>
    <n v="283"/>
    <n v="390"/>
    <n v="23.58"/>
    <n v="32.5"/>
    <n v="4946.24"/>
    <n v="6816.37"/>
    <s v="-27%"/>
    <n v="0.09"/>
    <n v="0.17"/>
    <s v="-47%"/>
    <n v="25"/>
    <x v="0"/>
  </r>
  <r>
    <x v="0"/>
    <n v="88"/>
    <n v="156869"/>
    <x v="89"/>
    <x v="27"/>
    <s v="BOTTLE"/>
    <x v="0"/>
    <x v="4"/>
    <x v="3"/>
    <n v="22.95"/>
    <n v="281"/>
    <m/>
    <n v="23.42"/>
    <m/>
    <n v="5657.3"/>
    <m/>
    <s v="-"/>
    <n v="0.09"/>
    <m/>
    <s v="-"/>
    <n v="22"/>
    <x v="0"/>
  </r>
  <r>
    <x v="0"/>
    <n v="88"/>
    <n v="295212"/>
    <x v="90"/>
    <x v="23"/>
    <s v="BOTTLE"/>
    <x v="0"/>
    <x v="7"/>
    <x v="5"/>
    <n v="14.95"/>
    <n v="281"/>
    <n v="89"/>
    <n v="23.42"/>
    <n v="7.42"/>
    <n v="3667.92"/>
    <n v="1161.73"/>
    <s v="216%"/>
    <n v="0.09"/>
    <n v="0.04"/>
    <s v="125%"/>
    <n v="3"/>
    <x v="3"/>
  </r>
  <r>
    <x v="0"/>
    <n v="89"/>
    <n v="329706"/>
    <x v="91"/>
    <x v="17"/>
    <s v="BOTTLE"/>
    <x v="0"/>
    <x v="4"/>
    <x v="3"/>
    <n v="27.95"/>
    <n v="276"/>
    <m/>
    <n v="23"/>
    <m/>
    <n v="6777.88"/>
    <m/>
    <s v="-"/>
    <n v="0.09"/>
    <m/>
    <s v="-"/>
    <n v="16"/>
    <x v="0"/>
  </r>
  <r>
    <x v="0"/>
    <n v="90"/>
    <n v="571737"/>
    <x v="92"/>
    <x v="14"/>
    <s v="BOTTLE"/>
    <x v="0"/>
    <x v="5"/>
    <x v="4"/>
    <n v="15"/>
    <n v="274"/>
    <m/>
    <n v="22.83"/>
    <m/>
    <n v="3588.67"/>
    <m/>
    <s v="-"/>
    <n v="0.09"/>
    <m/>
    <s v="-"/>
    <n v="26"/>
    <x v="2"/>
  </r>
  <r>
    <x v="0"/>
    <n v="91"/>
    <n v="927186"/>
    <x v="93"/>
    <x v="14"/>
    <s v="BOTTLE"/>
    <x v="0"/>
    <x v="0"/>
    <x v="0"/>
    <n v="21.95"/>
    <n v="255"/>
    <m/>
    <n v="21.25"/>
    <m/>
    <n v="4908.1899999999996"/>
    <m/>
    <s v="-"/>
    <n v="0.09"/>
    <m/>
    <s v="-"/>
    <n v="27"/>
    <x v="0"/>
  </r>
  <r>
    <x v="0"/>
    <n v="92"/>
    <n v="148429"/>
    <x v="94"/>
    <x v="1"/>
    <s v="BOTTLE"/>
    <x v="0"/>
    <x v="0"/>
    <x v="0"/>
    <n v="18.95"/>
    <n v="244"/>
    <m/>
    <n v="20.329999999999998"/>
    <m/>
    <n v="4048.67"/>
    <m/>
    <s v="-"/>
    <n v="0.08"/>
    <m/>
    <s v="-"/>
    <n v="28"/>
    <x v="0"/>
  </r>
  <r>
    <x v="0"/>
    <n v="93"/>
    <n v="400598"/>
    <x v="95"/>
    <x v="21"/>
    <s v="BOTTLE"/>
    <x v="0"/>
    <x v="5"/>
    <x v="4"/>
    <n v="23.85"/>
    <n v="233"/>
    <n v="62"/>
    <n v="19.420000000000002"/>
    <n v="5.17"/>
    <n v="4876.5"/>
    <n v="1297.6099999999999"/>
    <s v="276%"/>
    <n v="0.08"/>
    <n v="0.03"/>
    <s v="167%"/>
    <n v="6"/>
    <x v="2"/>
  </r>
  <r>
    <x v="0"/>
    <n v="94"/>
    <n v="445544"/>
    <x v="96"/>
    <x v="7"/>
    <s v="BOTTLE"/>
    <x v="0"/>
    <x v="7"/>
    <x v="5"/>
    <n v="14.95"/>
    <n v="224"/>
    <n v="131"/>
    <n v="18.670000000000002"/>
    <n v="10.92"/>
    <n v="2923.89"/>
    <n v="1709.96"/>
    <s v="71%"/>
    <n v="7.0000000000000007E-2"/>
    <n v="0.06"/>
    <s v="17%"/>
    <n v="3"/>
    <x v="3"/>
  </r>
  <r>
    <x v="0"/>
    <n v="95"/>
    <n v="606848"/>
    <x v="97"/>
    <x v="14"/>
    <s v="BOTTLE"/>
    <x v="0"/>
    <x v="0"/>
    <x v="0"/>
    <n v="21.95"/>
    <n v="223"/>
    <m/>
    <n v="18.579999999999998"/>
    <m/>
    <n v="4292.26"/>
    <m/>
    <s v="-"/>
    <n v="7.0000000000000007E-2"/>
    <m/>
    <s v="-"/>
    <n v="24"/>
    <x v="0"/>
  </r>
  <r>
    <x v="0"/>
    <n v="96"/>
    <n v="536201"/>
    <x v="98"/>
    <x v="5"/>
    <s v="BOTTLE"/>
    <x v="0"/>
    <x v="0"/>
    <x v="0"/>
    <n v="24.95"/>
    <n v="212"/>
    <m/>
    <n v="17.670000000000002"/>
    <m/>
    <n v="4643.3599999999997"/>
    <m/>
    <s v="-"/>
    <n v="7.0000000000000007E-2"/>
    <m/>
    <s v="-"/>
    <n v="24"/>
    <x v="0"/>
  </r>
  <r>
    <x v="0"/>
    <n v="97"/>
    <n v="163972"/>
    <x v="99"/>
    <x v="4"/>
    <s v="BOTTLE"/>
    <x v="0"/>
    <x v="4"/>
    <x v="3"/>
    <n v="19.95"/>
    <n v="204"/>
    <n v="552"/>
    <n v="17"/>
    <n v="46"/>
    <n v="3565.49"/>
    <n v="9647.7900000000009"/>
    <s v="-63%"/>
    <n v="7.0000000000000007E-2"/>
    <n v="0.23"/>
    <s v="-70%"/>
    <n v="27"/>
    <x v="0"/>
  </r>
  <r>
    <x v="0"/>
    <n v="98"/>
    <n v="445346"/>
    <x v="100"/>
    <x v="28"/>
    <s v="BOTTLE"/>
    <x v="0"/>
    <x v="5"/>
    <x v="4"/>
    <n v="13.25"/>
    <n v="201"/>
    <n v="215"/>
    <n v="16.75"/>
    <n v="17.920000000000002"/>
    <n v="2321.2800000000002"/>
    <n v="2482.96"/>
    <s v="-7%"/>
    <n v="7.0000000000000007E-2"/>
    <n v="0.09"/>
    <s v="-22%"/>
    <n v="11"/>
    <x v="2"/>
  </r>
  <r>
    <x v="0"/>
    <n v="99"/>
    <n v="441394"/>
    <x v="101"/>
    <x v="29"/>
    <s v="BOTTLE"/>
    <x v="0"/>
    <x v="0"/>
    <x v="0"/>
    <n v="18.95"/>
    <n v="196"/>
    <m/>
    <n v="16.329999999999998"/>
    <m/>
    <n v="3252.21"/>
    <m/>
    <s v="-"/>
    <n v="7.0000000000000007E-2"/>
    <m/>
    <s v="-"/>
    <n v="21"/>
    <x v="0"/>
  </r>
  <r>
    <x v="0"/>
    <n v="100"/>
    <n v="13527"/>
    <x v="102"/>
    <x v="30"/>
    <s v="BOTTLE"/>
    <x v="0"/>
    <x v="5"/>
    <x v="4"/>
    <n v="13"/>
    <n v="173"/>
    <m/>
    <n v="14.42"/>
    <m/>
    <n v="1959.65"/>
    <m/>
    <s v="-"/>
    <n v="0.06"/>
    <m/>
    <s v="-"/>
    <n v="3"/>
    <x v="2"/>
  </r>
  <r>
    <x v="0"/>
    <n v="101"/>
    <n v="648386"/>
    <x v="103"/>
    <x v="26"/>
    <s v="BOTTLE"/>
    <x v="0"/>
    <x v="5"/>
    <x v="4"/>
    <n v="9.6"/>
    <n v="169"/>
    <m/>
    <n v="14.08"/>
    <m/>
    <n v="1405.84"/>
    <m/>
    <s v="-"/>
    <n v="0.06"/>
    <m/>
    <s v="-"/>
    <n v="4"/>
    <x v="2"/>
  </r>
  <r>
    <x v="0"/>
    <n v="102"/>
    <n v="288910"/>
    <x v="104"/>
    <x v="28"/>
    <s v="BOTTLE"/>
    <x v="0"/>
    <x v="7"/>
    <x v="5"/>
    <n v="15.95"/>
    <n v="159"/>
    <n v="71"/>
    <n v="13.25"/>
    <n v="5.92"/>
    <n v="2216.15"/>
    <n v="989.6"/>
    <s v="124%"/>
    <n v="0.05"/>
    <n v="0.03"/>
    <s v="67%"/>
    <n v="4"/>
    <x v="3"/>
  </r>
  <r>
    <x v="0"/>
    <n v="103"/>
    <n v="148437"/>
    <x v="105"/>
    <x v="10"/>
    <s v="BOTTLE"/>
    <x v="0"/>
    <x v="3"/>
    <x v="2"/>
    <n v="17.95"/>
    <n v="158"/>
    <m/>
    <n v="13.17"/>
    <m/>
    <n v="2481.86"/>
    <m/>
    <s v="-"/>
    <n v="0.05"/>
    <m/>
    <s v="-"/>
    <n v="17"/>
    <x v="0"/>
  </r>
  <r>
    <x v="0"/>
    <n v="104"/>
    <n v="924555"/>
    <x v="106"/>
    <x v="0"/>
    <s v="BOTTLE"/>
    <x v="0"/>
    <x v="0"/>
    <x v="0"/>
    <n v="24.95"/>
    <n v="152"/>
    <m/>
    <n v="12.67"/>
    <m/>
    <n v="3329.2"/>
    <m/>
    <s v="-"/>
    <n v="0.05"/>
    <m/>
    <s v="-"/>
    <n v="15"/>
    <x v="0"/>
  </r>
  <r>
    <x v="0"/>
    <n v="105"/>
    <n v="332494"/>
    <x v="107"/>
    <x v="19"/>
    <s v="BOTTLE"/>
    <x v="0"/>
    <x v="2"/>
    <x v="1"/>
    <n v="27.95"/>
    <n v="134"/>
    <m/>
    <n v="11.17"/>
    <m/>
    <n v="3290.71"/>
    <m/>
    <s v="-"/>
    <n v="0.04"/>
    <m/>
    <s v="-"/>
    <n v="13"/>
    <x v="0"/>
  </r>
  <r>
    <x v="0"/>
    <n v="106"/>
    <n v="149336"/>
    <x v="108"/>
    <x v="17"/>
    <s v="BOTTLE"/>
    <x v="0"/>
    <x v="2"/>
    <x v="1"/>
    <n v="18.95"/>
    <n v="129"/>
    <m/>
    <n v="10.75"/>
    <m/>
    <n v="2140.4899999999998"/>
    <m/>
    <s v="-"/>
    <n v="0.04"/>
    <m/>
    <s v="-"/>
    <n v="17"/>
    <x v="0"/>
  </r>
  <r>
    <x v="0"/>
    <n v="107"/>
    <n v="552596"/>
    <x v="109"/>
    <x v="12"/>
    <s v="BOTTLE"/>
    <x v="0"/>
    <x v="5"/>
    <x v="4"/>
    <n v="14.2"/>
    <n v="127"/>
    <n v="83"/>
    <n v="10.58"/>
    <n v="6.92"/>
    <n v="1573.45"/>
    <n v="1028.32"/>
    <s v="53%"/>
    <n v="0.04"/>
    <n v="0.04"/>
    <s v="0%"/>
    <n v="6"/>
    <x v="2"/>
  </r>
  <r>
    <x v="0"/>
    <n v="108"/>
    <n v="447516"/>
    <x v="110"/>
    <x v="6"/>
    <s v="BOTTLE"/>
    <x v="0"/>
    <x v="3"/>
    <x v="2"/>
    <n v="19.95"/>
    <n v="118"/>
    <m/>
    <n v="9.83"/>
    <m/>
    <n v="2062.39"/>
    <m/>
    <s v="-"/>
    <n v="0.04"/>
    <m/>
    <s v="-"/>
    <n v="14"/>
    <x v="0"/>
  </r>
  <r>
    <x v="0"/>
    <n v="109"/>
    <n v="429308"/>
    <x v="111"/>
    <x v="9"/>
    <s v="BOTTLE"/>
    <x v="0"/>
    <x v="0"/>
    <x v="0"/>
    <n v="29.95"/>
    <n v="115"/>
    <m/>
    <n v="9.58"/>
    <m/>
    <n v="3027.65"/>
    <m/>
    <s v="-"/>
    <n v="0.04"/>
    <m/>
    <s v="-"/>
    <n v="9"/>
    <x v="0"/>
  </r>
  <r>
    <x v="0"/>
    <n v="110"/>
    <n v="369751"/>
    <x v="112"/>
    <x v="0"/>
    <s v="BOTTLE"/>
    <x v="0"/>
    <x v="5"/>
    <x v="4"/>
    <n v="17.25"/>
    <n v="111"/>
    <n v="55"/>
    <n v="9.25"/>
    <n v="4.58"/>
    <n v="1674.82"/>
    <n v="829.87"/>
    <s v="102%"/>
    <n v="0.04"/>
    <n v="0.02"/>
    <s v="100%"/>
    <n v="3"/>
    <x v="2"/>
  </r>
  <r>
    <x v="0"/>
    <n v="111"/>
    <n v="538918"/>
    <x v="113"/>
    <x v="15"/>
    <s v="BOTTLE"/>
    <x v="0"/>
    <x v="4"/>
    <x v="3"/>
    <n v="29.95"/>
    <n v="108"/>
    <m/>
    <n v="9"/>
    <m/>
    <n v="2843.36"/>
    <m/>
    <s v="-"/>
    <n v="0.04"/>
    <m/>
    <s v="-"/>
    <n v="17"/>
    <x v="0"/>
  </r>
  <r>
    <x v="0"/>
    <n v="112"/>
    <n v="483495"/>
    <x v="114"/>
    <x v="26"/>
    <s v="BOTTLE"/>
    <x v="0"/>
    <x v="0"/>
    <x v="0"/>
    <n v="21.95"/>
    <n v="106"/>
    <n v="497"/>
    <n v="8.83"/>
    <n v="41.42"/>
    <n v="2040.27"/>
    <n v="9566.15"/>
    <s v="-79%"/>
    <n v="0.04"/>
    <n v="0.21"/>
    <s v="-81%"/>
    <n v="10"/>
    <x v="0"/>
  </r>
  <r>
    <x v="0"/>
    <n v="113"/>
    <n v="149328"/>
    <x v="115"/>
    <x v="31"/>
    <s v="BOTTLE"/>
    <x v="0"/>
    <x v="0"/>
    <x v="0"/>
    <n v="19.95"/>
    <n v="104"/>
    <m/>
    <n v="8.67"/>
    <m/>
    <n v="1817.7"/>
    <m/>
    <s v="-"/>
    <n v="0.03"/>
    <m/>
    <s v="-"/>
    <n v="8"/>
    <x v="0"/>
  </r>
  <r>
    <x v="0"/>
    <n v="114"/>
    <n v="359513"/>
    <x v="116"/>
    <x v="14"/>
    <s v="BOTTLE"/>
    <x v="0"/>
    <x v="2"/>
    <x v="1"/>
    <n v="38.950000000000003"/>
    <n v="89"/>
    <n v="269"/>
    <n v="7.42"/>
    <n v="22.42"/>
    <n v="3051.99"/>
    <n v="9224.56"/>
    <s v="-67%"/>
    <n v="0.03"/>
    <n v="0.11"/>
    <s v="-73%"/>
    <n v="14"/>
    <x v="0"/>
  </r>
  <r>
    <x v="0"/>
    <n v="115"/>
    <n v="149997"/>
    <x v="117"/>
    <x v="13"/>
    <s v="BOTTLE"/>
    <x v="0"/>
    <x v="2"/>
    <x v="1"/>
    <n v="24.95"/>
    <n v="70"/>
    <m/>
    <n v="5.83"/>
    <m/>
    <n v="1533.19"/>
    <m/>
    <s v="-"/>
    <n v="0.02"/>
    <m/>
    <s v="-"/>
    <n v="9"/>
    <x v="0"/>
  </r>
  <r>
    <x v="0"/>
    <n v="116"/>
    <n v="225557"/>
    <x v="118"/>
    <x v="32"/>
    <s v="BOTTLE"/>
    <x v="0"/>
    <x v="0"/>
    <x v="0"/>
    <n v="19.95"/>
    <n v="61"/>
    <n v="3048"/>
    <n v="5.08"/>
    <n v="254"/>
    <n v="1066.1500000000001"/>
    <n v="53272.57"/>
    <s v="-98%"/>
    <n v="0.02"/>
    <n v="1.3"/>
    <s v="-98%"/>
    <n v="8"/>
    <x v="0"/>
  </r>
  <r>
    <x v="0"/>
    <n v="117"/>
    <n v="598813"/>
    <x v="119"/>
    <x v="14"/>
    <s v="BOTTLE"/>
    <x v="0"/>
    <x v="4"/>
    <x v="3"/>
    <n v="48.95"/>
    <n v="56"/>
    <n v="29"/>
    <n v="4.67"/>
    <n v="2.42"/>
    <n v="2415.9299999999998"/>
    <n v="1251.1099999999999"/>
    <s v="93%"/>
    <n v="0.02"/>
    <n v="0.01"/>
    <s v="100%"/>
    <n v="12"/>
    <x v="0"/>
  </r>
  <r>
    <x v="0"/>
    <n v="118"/>
    <n v="468165"/>
    <x v="120"/>
    <x v="3"/>
    <s v="BOTTLE"/>
    <x v="0"/>
    <x v="5"/>
    <x v="4"/>
    <n v="16.600000000000001"/>
    <n v="55"/>
    <n v="37"/>
    <n v="4.58"/>
    <n v="3.08"/>
    <n v="798.23"/>
    <n v="536.99"/>
    <s v="49%"/>
    <n v="0.02"/>
    <n v="0.02"/>
    <s v="0%"/>
    <n v="3"/>
    <x v="2"/>
  </r>
  <r>
    <x v="0"/>
    <n v="119"/>
    <n v="329672"/>
    <x v="121"/>
    <x v="9"/>
    <s v="BOTTLE"/>
    <x v="0"/>
    <x v="4"/>
    <x v="3"/>
    <n v="49.95"/>
    <n v="49"/>
    <m/>
    <n v="4.08"/>
    <m/>
    <n v="2157.3000000000002"/>
    <m/>
    <s v="-"/>
    <n v="0.02"/>
    <m/>
    <s v="-"/>
    <n v="4"/>
    <x v="0"/>
  </r>
  <r>
    <x v="0"/>
    <n v="120"/>
    <n v="156828"/>
    <x v="122"/>
    <x v="4"/>
    <s v="BOTTLE"/>
    <x v="0"/>
    <x v="9"/>
    <x v="7"/>
    <n v="29.95"/>
    <n v="40"/>
    <m/>
    <n v="3.33"/>
    <m/>
    <n v="1053.0999999999999"/>
    <m/>
    <s v="-"/>
    <n v="0.01"/>
    <m/>
    <s v="-"/>
    <n v="4"/>
    <x v="0"/>
  </r>
  <r>
    <x v="0"/>
    <n v="121"/>
    <n v="668889"/>
    <x v="123"/>
    <x v="5"/>
    <s v="BOTTLE"/>
    <x v="0"/>
    <x v="4"/>
    <x v="3"/>
    <n v="60"/>
    <n v="25"/>
    <m/>
    <n v="2.08"/>
    <m/>
    <n v="1323.01"/>
    <m/>
    <s v="-"/>
    <n v="0.01"/>
    <m/>
    <s v="-"/>
    <n v="4"/>
    <x v="0"/>
  </r>
  <r>
    <x v="0"/>
    <n v="122"/>
    <n v="645192"/>
    <x v="124"/>
    <x v="33"/>
    <s v="BOTTLE"/>
    <x v="0"/>
    <x v="9"/>
    <x v="7"/>
    <n v="23.95"/>
    <n v="22"/>
    <m/>
    <n v="1.83"/>
    <m/>
    <n v="462.39"/>
    <m/>
    <s v="-"/>
    <n v="0.01"/>
    <m/>
    <s v="-"/>
    <n v="5"/>
    <x v="0"/>
  </r>
  <r>
    <x v="0"/>
    <n v="123"/>
    <n v="11911"/>
    <x v="125"/>
    <x v="34"/>
    <s v="BOTTLE"/>
    <x v="0"/>
    <x v="4"/>
    <x v="3"/>
    <n v="63"/>
    <n v="20"/>
    <m/>
    <n v="1.67"/>
    <m/>
    <n v="1111.5"/>
    <m/>
    <s v="-"/>
    <n v="0.01"/>
    <m/>
    <s v="-"/>
    <n v="2"/>
    <x v="0"/>
  </r>
  <r>
    <x v="0"/>
    <n v="123"/>
    <n v="149542"/>
    <x v="126"/>
    <x v="35"/>
    <s v="BOTTLE"/>
    <x v="0"/>
    <x v="2"/>
    <x v="1"/>
    <n v="19.95"/>
    <n v="20"/>
    <m/>
    <n v="1.67"/>
    <m/>
    <n v="349.56"/>
    <m/>
    <s v="-"/>
    <n v="0.01"/>
    <m/>
    <s v="-"/>
    <n v="4"/>
    <x v="0"/>
  </r>
  <r>
    <x v="0"/>
    <n v="123"/>
    <n v="409524"/>
    <x v="127"/>
    <x v="29"/>
    <s v="BOTTLE"/>
    <x v="0"/>
    <x v="2"/>
    <x v="1"/>
    <n v="45"/>
    <n v="20"/>
    <m/>
    <n v="1.67"/>
    <m/>
    <n v="792.92"/>
    <m/>
    <s v="-"/>
    <n v="0.01"/>
    <m/>
    <s v="-"/>
    <n v="3"/>
    <x v="0"/>
  </r>
  <r>
    <x v="0"/>
    <n v="123"/>
    <n v="734681"/>
    <x v="128"/>
    <x v="9"/>
    <s v="BOTTLE"/>
    <x v="0"/>
    <x v="4"/>
    <x v="3"/>
    <n v="24.95"/>
    <n v="20"/>
    <m/>
    <n v="1.67"/>
    <m/>
    <n v="438.05"/>
    <m/>
    <s v="-"/>
    <n v="0.01"/>
    <m/>
    <s v="-"/>
    <n v="3"/>
    <x v="0"/>
  </r>
  <r>
    <x v="0"/>
    <n v="124"/>
    <n v="507517"/>
    <x v="129"/>
    <x v="36"/>
    <s v="BOTTLE"/>
    <x v="0"/>
    <x v="2"/>
    <x v="1"/>
    <n v="25.95"/>
    <n v="19"/>
    <n v="1"/>
    <n v="1.58"/>
    <n v="0.08"/>
    <n v="432.96"/>
    <n v="22.79"/>
    <s v="1,800%"/>
    <n v="0.01"/>
    <n v="0"/>
    <s v="-"/>
    <n v="3"/>
    <x v="0"/>
  </r>
  <r>
    <x v="0"/>
    <n v="125"/>
    <n v="11966"/>
    <x v="130"/>
    <x v="5"/>
    <s v="BOTTLE"/>
    <x v="0"/>
    <x v="4"/>
    <x v="3"/>
    <n v="60"/>
    <n v="18"/>
    <m/>
    <n v="1.5"/>
    <m/>
    <n v="952.57"/>
    <m/>
    <s v="-"/>
    <n v="0.01"/>
    <m/>
    <s v="-"/>
    <n v="3"/>
    <x v="0"/>
  </r>
  <r>
    <x v="0"/>
    <n v="125"/>
    <n v="492728"/>
    <x v="131"/>
    <x v="27"/>
    <s v="BOTTLE"/>
    <x v="0"/>
    <x v="4"/>
    <x v="3"/>
    <n v="27.95"/>
    <n v="18"/>
    <m/>
    <n v="1.5"/>
    <m/>
    <n v="442.04"/>
    <m/>
    <s v="-"/>
    <n v="0.01"/>
    <m/>
    <s v="-"/>
    <n v="4"/>
    <x v="0"/>
  </r>
  <r>
    <x v="0"/>
    <n v="126"/>
    <n v="39503"/>
    <x v="132"/>
    <x v="1"/>
    <s v="BOTTLE"/>
    <x v="0"/>
    <x v="2"/>
    <x v="1"/>
    <n v="65"/>
    <n v="16"/>
    <m/>
    <n v="1.33"/>
    <m/>
    <n v="917.52"/>
    <m/>
    <s v="-"/>
    <n v="0.01"/>
    <m/>
    <s v="-"/>
    <n v="2"/>
    <x v="0"/>
  </r>
  <r>
    <x v="0"/>
    <n v="126"/>
    <n v="63347"/>
    <x v="133"/>
    <x v="37"/>
    <s v="BOTTLE"/>
    <x v="0"/>
    <x v="8"/>
    <x v="6"/>
    <n v="17.95"/>
    <n v="16"/>
    <m/>
    <n v="1.33"/>
    <m/>
    <n v="251.33"/>
    <m/>
    <s v="-"/>
    <n v="0.01"/>
    <m/>
    <s v="-"/>
    <n v="1"/>
    <x v="0"/>
  </r>
  <r>
    <x v="0"/>
    <n v="126"/>
    <n v="402677"/>
    <x v="134"/>
    <x v="18"/>
    <s v="BOTTLE"/>
    <x v="0"/>
    <x v="0"/>
    <x v="0"/>
    <n v="17"/>
    <n v="16"/>
    <n v="44"/>
    <n v="1.33"/>
    <n v="3.67"/>
    <n v="237.88"/>
    <n v="654.16"/>
    <s v="-64%"/>
    <n v="0.01"/>
    <n v="0.02"/>
    <s v="-50%"/>
    <n v="1"/>
    <x v="0"/>
  </r>
  <r>
    <x v="0"/>
    <n v="127"/>
    <n v="11963"/>
    <x v="135"/>
    <x v="5"/>
    <s v="BOTTLE"/>
    <x v="0"/>
    <x v="9"/>
    <x v="7"/>
    <n v="49.95"/>
    <n v="15"/>
    <m/>
    <n v="1.25"/>
    <m/>
    <n v="660.4"/>
    <m/>
    <s v="-"/>
    <n v="0.01"/>
    <m/>
    <s v="-"/>
    <n v="4"/>
    <x v="0"/>
  </r>
  <r>
    <x v="0"/>
    <n v="127"/>
    <n v="287888"/>
    <x v="136"/>
    <x v="5"/>
    <s v="BOTTLE"/>
    <x v="0"/>
    <x v="2"/>
    <x v="1"/>
    <n v="35"/>
    <n v="15"/>
    <m/>
    <n v="1.25"/>
    <m/>
    <n v="461.95"/>
    <m/>
    <s v="-"/>
    <n v="0.01"/>
    <m/>
    <s v="-"/>
    <n v="1"/>
    <x v="0"/>
  </r>
  <r>
    <x v="0"/>
    <n v="127"/>
    <n v="680967"/>
    <x v="137"/>
    <x v="0"/>
    <s v="BOTTLE"/>
    <x v="0"/>
    <x v="9"/>
    <x v="7"/>
    <n v="19.95"/>
    <n v="15"/>
    <n v="39"/>
    <n v="1.25"/>
    <n v="3.25"/>
    <n v="262.17"/>
    <n v="681.64"/>
    <s v="-62%"/>
    <n v="0.01"/>
    <n v="0.02"/>
    <s v="-50%"/>
    <n v="3"/>
    <x v="0"/>
  </r>
  <r>
    <x v="0"/>
    <n v="128"/>
    <n v="533984"/>
    <x v="138"/>
    <x v="13"/>
    <s v="BOTTLE"/>
    <x v="0"/>
    <x v="9"/>
    <x v="7"/>
    <n v="60"/>
    <n v="14"/>
    <n v="167"/>
    <n v="1.17"/>
    <n v="13.92"/>
    <n v="740.88"/>
    <n v="8837.7000000000007"/>
    <s v="-92%"/>
    <n v="0"/>
    <n v="7.0000000000000007E-2"/>
    <s v="-100%"/>
    <n v="3"/>
    <x v="0"/>
  </r>
  <r>
    <x v="0"/>
    <n v="128"/>
    <n v="635458"/>
    <x v="139"/>
    <x v="38"/>
    <s v="BOTTLE"/>
    <x v="0"/>
    <x v="0"/>
    <x v="0"/>
    <n v="24.95"/>
    <n v="14"/>
    <m/>
    <n v="1.17"/>
    <m/>
    <n v="306.64"/>
    <m/>
    <s v="-"/>
    <n v="0"/>
    <m/>
    <s v="-"/>
    <n v="3"/>
    <x v="0"/>
  </r>
  <r>
    <x v="0"/>
    <n v="128"/>
    <n v="645366"/>
    <x v="140"/>
    <x v="39"/>
    <s v="BOTTLE"/>
    <x v="0"/>
    <x v="3"/>
    <x v="2"/>
    <n v="19.95"/>
    <n v="14"/>
    <m/>
    <n v="1.17"/>
    <m/>
    <n v="244.69"/>
    <m/>
    <s v="-"/>
    <n v="0"/>
    <m/>
    <s v="-"/>
    <n v="2"/>
    <x v="0"/>
  </r>
  <r>
    <x v="0"/>
    <n v="129"/>
    <n v="10550"/>
    <x v="141"/>
    <x v="5"/>
    <s v="BOTTLE"/>
    <x v="0"/>
    <x v="9"/>
    <x v="7"/>
    <n v="50"/>
    <n v="13"/>
    <m/>
    <n v="1.08"/>
    <m/>
    <n v="572.91999999999996"/>
    <m/>
    <s v="-"/>
    <n v="0"/>
    <m/>
    <s v="-"/>
    <n v="2"/>
    <x v="0"/>
  </r>
  <r>
    <x v="0"/>
    <n v="129"/>
    <n v="648857"/>
    <x v="142"/>
    <x v="13"/>
    <s v="BOTTLE"/>
    <x v="0"/>
    <x v="10"/>
    <x v="8"/>
    <n v="21.25"/>
    <n v="13"/>
    <m/>
    <n v="1.08"/>
    <m/>
    <n v="242.17"/>
    <m/>
    <s v="-"/>
    <n v="0"/>
    <m/>
    <s v="-"/>
    <n v="1"/>
    <x v="0"/>
  </r>
  <r>
    <x v="0"/>
    <n v="130"/>
    <n v="10351"/>
    <x v="143"/>
    <x v="36"/>
    <s v="BOTTLE"/>
    <x v="0"/>
    <x v="4"/>
    <x v="3"/>
    <n v="68"/>
    <n v="12"/>
    <m/>
    <n v="1"/>
    <m/>
    <n v="720"/>
    <m/>
    <s v="-"/>
    <n v="0"/>
    <m/>
    <s v="-"/>
    <n v="2"/>
    <x v="0"/>
  </r>
  <r>
    <x v="0"/>
    <n v="130"/>
    <n v="416230"/>
    <x v="92"/>
    <x v="14"/>
    <s v="BOTTLE"/>
    <x v="0"/>
    <x v="6"/>
    <x v="3"/>
    <n v="10.45"/>
    <n v="12"/>
    <m/>
    <n v="1"/>
    <m/>
    <n v="108.85"/>
    <m/>
    <s v="-"/>
    <n v="0"/>
    <m/>
    <s v="-"/>
    <n v="1"/>
    <x v="1"/>
  </r>
  <r>
    <x v="0"/>
    <n v="131"/>
    <n v="331652"/>
    <x v="144"/>
    <x v="40"/>
    <s v="BOTTLE"/>
    <x v="0"/>
    <x v="2"/>
    <x v="1"/>
    <n v="27.95"/>
    <n v="11"/>
    <m/>
    <n v="0.92"/>
    <m/>
    <n v="270.13"/>
    <m/>
    <s v="-"/>
    <n v="0"/>
    <m/>
    <s v="-"/>
    <n v="2"/>
    <x v="0"/>
  </r>
  <r>
    <x v="0"/>
    <n v="132"/>
    <n v="238568"/>
    <x v="145"/>
    <x v="9"/>
    <s v="BOTTLE"/>
    <x v="0"/>
    <x v="2"/>
    <x v="1"/>
    <n v="45"/>
    <n v="9"/>
    <n v="48"/>
    <n v="0.75"/>
    <n v="4"/>
    <n v="356.81"/>
    <n v="1903.01"/>
    <s v="-81%"/>
    <n v="0"/>
    <n v="0.02"/>
    <s v="-100%"/>
    <n v="2"/>
    <x v="0"/>
  </r>
  <r>
    <x v="0"/>
    <n v="132"/>
    <n v="309609"/>
    <x v="146"/>
    <x v="14"/>
    <s v="BOTTLE"/>
    <x v="0"/>
    <x v="0"/>
    <x v="0"/>
    <n v="23.95"/>
    <n v="9"/>
    <m/>
    <n v="0.75"/>
    <m/>
    <n v="189.16"/>
    <m/>
    <s v="-"/>
    <n v="0"/>
    <m/>
    <s v="-"/>
    <n v="1"/>
    <x v="0"/>
  </r>
  <r>
    <x v="0"/>
    <n v="132"/>
    <n v="447474"/>
    <x v="147"/>
    <x v="5"/>
    <s v="BOTTLE"/>
    <x v="0"/>
    <x v="0"/>
    <x v="0"/>
    <n v="29.95"/>
    <n v="9"/>
    <n v="10"/>
    <n v="0.75"/>
    <n v="0.83"/>
    <n v="236.95"/>
    <n v="263.27"/>
    <s v="-10%"/>
    <n v="0"/>
    <n v="0"/>
    <s v="-"/>
    <n v="2"/>
    <x v="0"/>
  </r>
  <r>
    <x v="0"/>
    <n v="133"/>
    <n v="329805"/>
    <x v="148"/>
    <x v="27"/>
    <s v="BOTTLE"/>
    <x v="0"/>
    <x v="4"/>
    <x v="3"/>
    <n v="24.95"/>
    <n v="6"/>
    <m/>
    <n v="0.5"/>
    <m/>
    <n v="131.41999999999999"/>
    <m/>
    <s v="-"/>
    <n v="0"/>
    <m/>
    <s v="-"/>
    <n v="2"/>
    <x v="0"/>
  </r>
  <r>
    <x v="0"/>
    <n v="134"/>
    <n v="10020"/>
    <x v="149"/>
    <x v="13"/>
    <s v="BOTTLE"/>
    <x v="0"/>
    <x v="2"/>
    <x v="1"/>
    <n v="19.95"/>
    <n v="5"/>
    <m/>
    <n v="0.42"/>
    <m/>
    <n v="87.39"/>
    <m/>
    <s v="-"/>
    <n v="0"/>
    <m/>
    <s v="-"/>
    <n v="1"/>
    <x v="0"/>
  </r>
  <r>
    <x v="0"/>
    <n v="134"/>
    <n v="10549"/>
    <x v="150"/>
    <x v="13"/>
    <s v="BOTTLE"/>
    <x v="0"/>
    <x v="9"/>
    <x v="7"/>
    <n v="60"/>
    <n v="5"/>
    <m/>
    <n v="0.42"/>
    <m/>
    <n v="264.60000000000002"/>
    <m/>
    <s v="-"/>
    <n v="0"/>
    <m/>
    <s v="-"/>
    <n v="1"/>
    <x v="0"/>
  </r>
  <r>
    <x v="0"/>
    <n v="134"/>
    <n v="374355"/>
    <x v="151"/>
    <x v="41"/>
    <s v="BOTTLE"/>
    <x v="0"/>
    <x v="4"/>
    <x v="3"/>
    <n v="105"/>
    <n v="5"/>
    <m/>
    <n v="0.42"/>
    <m/>
    <n v="463.72"/>
    <m/>
    <s v="-"/>
    <n v="0"/>
    <m/>
    <s v="-"/>
    <n v="3"/>
    <x v="0"/>
  </r>
  <r>
    <x v="0"/>
    <n v="134"/>
    <n v="483065"/>
    <x v="152"/>
    <x v="21"/>
    <s v="BOTTLE"/>
    <x v="0"/>
    <x v="0"/>
    <x v="0"/>
    <n v="28.95"/>
    <n v="5"/>
    <m/>
    <n v="0.42"/>
    <m/>
    <n v="127.21"/>
    <m/>
    <s v="-"/>
    <n v="0"/>
    <m/>
    <s v="-"/>
    <n v="1"/>
    <x v="0"/>
  </r>
  <r>
    <x v="0"/>
    <n v="135"/>
    <n v="57711"/>
    <x v="153"/>
    <x v="41"/>
    <s v="BOTTLE"/>
    <x v="0"/>
    <x v="10"/>
    <x v="8"/>
    <n v="75"/>
    <n v="4"/>
    <m/>
    <n v="0.33"/>
    <m/>
    <n v="264.77999999999997"/>
    <m/>
    <s v="-"/>
    <n v="0"/>
    <m/>
    <s v="-"/>
    <n v="1"/>
    <x v="0"/>
  </r>
  <r>
    <x v="0"/>
    <n v="135"/>
    <n v="278580"/>
    <x v="154"/>
    <x v="0"/>
    <s v="BOTTLE"/>
    <x v="0"/>
    <x v="5"/>
    <x v="4"/>
    <n v="9.75"/>
    <n v="4"/>
    <n v="41"/>
    <n v="0.33"/>
    <n v="3.42"/>
    <n v="33.81"/>
    <n v="346.5"/>
    <s v="-90%"/>
    <n v="0"/>
    <n v="0.02"/>
    <s v="-100%"/>
    <n v="1"/>
    <x v="2"/>
  </r>
  <r>
    <x v="0"/>
    <n v="135"/>
    <n v="437855"/>
    <x v="155"/>
    <x v="11"/>
    <s v="BOTTLE"/>
    <x v="0"/>
    <x v="4"/>
    <x v="3"/>
    <n v="40"/>
    <n v="4"/>
    <n v="26"/>
    <n v="0.33"/>
    <n v="2.17"/>
    <n v="140.88"/>
    <n v="915.75"/>
    <s v="-85%"/>
    <n v="0"/>
    <n v="0.01"/>
    <s v="-100%"/>
    <n v="1"/>
    <x v="0"/>
  </r>
  <r>
    <x v="0"/>
    <n v="135"/>
    <n v="493163"/>
    <x v="156"/>
    <x v="42"/>
    <s v="BOTTLE"/>
    <x v="0"/>
    <x v="4"/>
    <x v="3"/>
    <n v="44.95"/>
    <n v="4"/>
    <m/>
    <n v="0.33"/>
    <m/>
    <n v="158.41"/>
    <m/>
    <s v="-"/>
    <n v="0"/>
    <m/>
    <s v="-"/>
    <n v="2"/>
    <x v="0"/>
  </r>
  <r>
    <x v="0"/>
    <n v="135"/>
    <n v="645242"/>
    <x v="157"/>
    <x v="29"/>
    <s v="BOTTLE"/>
    <x v="0"/>
    <x v="4"/>
    <x v="3"/>
    <n v="34.950000000000003"/>
    <n v="4"/>
    <m/>
    <n v="0.33"/>
    <m/>
    <n v="123.01"/>
    <m/>
    <s v="-"/>
    <n v="0"/>
    <m/>
    <s v="-"/>
    <n v="2"/>
    <x v="0"/>
  </r>
  <r>
    <x v="0"/>
    <n v="136"/>
    <n v="12232"/>
    <x v="158"/>
    <x v="43"/>
    <s v="BOTTLE"/>
    <x v="0"/>
    <x v="4"/>
    <x v="3"/>
    <n v="65"/>
    <n v="3"/>
    <m/>
    <n v="0.25"/>
    <m/>
    <n v="172.04"/>
    <m/>
    <s v="-"/>
    <n v="0"/>
    <m/>
    <s v="-"/>
    <n v="1"/>
    <x v="0"/>
  </r>
  <r>
    <x v="0"/>
    <n v="136"/>
    <n v="630517"/>
    <x v="159"/>
    <x v="24"/>
    <s v="BOTTLE"/>
    <x v="0"/>
    <x v="10"/>
    <x v="8"/>
    <n v="32"/>
    <n v="3"/>
    <n v="81"/>
    <n v="0.25"/>
    <n v="6.75"/>
    <n v="84.42"/>
    <n v="2279.4699999999998"/>
    <s v="-96%"/>
    <n v="0"/>
    <n v="0.03"/>
    <s v="-100%"/>
    <n v="2"/>
    <x v="0"/>
  </r>
  <r>
    <x v="0"/>
    <n v="136"/>
    <n v="630632"/>
    <x v="160"/>
    <x v="44"/>
    <s v="BOTTLE"/>
    <x v="0"/>
    <x v="0"/>
    <x v="0"/>
    <n v="23.95"/>
    <n v="3"/>
    <m/>
    <n v="0.25"/>
    <m/>
    <n v="63.05"/>
    <m/>
    <s v="-"/>
    <n v="0"/>
    <m/>
    <s v="-"/>
    <n v="2"/>
    <x v="0"/>
  </r>
  <r>
    <x v="0"/>
    <n v="136"/>
    <n v="648717"/>
    <x v="161"/>
    <x v="15"/>
    <s v="BOTTLE"/>
    <x v="0"/>
    <x v="3"/>
    <x v="2"/>
    <n v="24.95"/>
    <n v="3"/>
    <m/>
    <n v="0.25"/>
    <m/>
    <n v="65.709999999999994"/>
    <m/>
    <s v="-"/>
    <n v="0"/>
    <m/>
    <s v="-"/>
    <n v="2"/>
    <x v="0"/>
  </r>
  <r>
    <x v="0"/>
    <n v="136"/>
    <n v="648840"/>
    <x v="162"/>
    <x v="36"/>
    <s v="BOTTLE"/>
    <x v="0"/>
    <x v="8"/>
    <x v="6"/>
    <n v="19.95"/>
    <n v="3"/>
    <m/>
    <n v="0.25"/>
    <m/>
    <n v="52.43"/>
    <m/>
    <s v="-"/>
    <n v="0"/>
    <m/>
    <s v="-"/>
    <n v="1"/>
    <x v="0"/>
  </r>
  <r>
    <x v="0"/>
    <n v="136"/>
    <n v="957407"/>
    <x v="163"/>
    <x v="7"/>
    <s v="BOTTLE"/>
    <x v="0"/>
    <x v="0"/>
    <x v="0"/>
    <n v="19.95"/>
    <n v="3"/>
    <n v="342"/>
    <n v="0.25"/>
    <n v="28.5"/>
    <n v="52.43"/>
    <n v="5977.43"/>
    <s v="-99%"/>
    <n v="0"/>
    <n v="0.15"/>
    <s v="-100%"/>
    <n v="1"/>
    <x v="0"/>
  </r>
  <r>
    <x v="0"/>
    <n v="137"/>
    <n v="10791"/>
    <x v="164"/>
    <x v="5"/>
    <s v="BOTTLE"/>
    <x v="0"/>
    <x v="9"/>
    <x v="7"/>
    <n v="150"/>
    <n v="2"/>
    <m/>
    <n v="0.17"/>
    <m/>
    <n v="265.13"/>
    <m/>
    <s v="-"/>
    <n v="0"/>
    <m/>
    <s v="-"/>
    <n v="1"/>
    <x v="0"/>
  </r>
  <r>
    <x v="0"/>
    <n v="137"/>
    <n v="107367"/>
    <x v="165"/>
    <x v="45"/>
    <s v="BOTTLE"/>
    <x v="0"/>
    <x v="4"/>
    <x v="3"/>
    <n v="36.950000000000003"/>
    <n v="2"/>
    <m/>
    <n v="0.17"/>
    <m/>
    <n v="65.040000000000006"/>
    <m/>
    <s v="-"/>
    <n v="0"/>
    <m/>
    <s v="-"/>
    <n v="2"/>
    <x v="0"/>
  </r>
  <r>
    <x v="0"/>
    <n v="137"/>
    <n v="175646"/>
    <x v="166"/>
    <x v="1"/>
    <s v="BOTTLE"/>
    <x v="0"/>
    <x v="10"/>
    <x v="8"/>
    <n v="59"/>
    <n v="2"/>
    <m/>
    <n v="0.17"/>
    <m/>
    <n v="104.07"/>
    <m/>
    <s v="-"/>
    <n v="0"/>
    <m/>
    <s v="-"/>
    <n v="1"/>
    <x v="0"/>
  </r>
  <r>
    <x v="0"/>
    <n v="137"/>
    <n v="190454"/>
    <x v="167"/>
    <x v="20"/>
    <s v="BOTTLE"/>
    <x v="0"/>
    <x v="0"/>
    <x v="0"/>
    <n v="19.95"/>
    <n v="2"/>
    <m/>
    <n v="0.17"/>
    <m/>
    <n v="34.96"/>
    <m/>
    <s v="-"/>
    <n v="0"/>
    <m/>
    <s v="-"/>
    <n v="2"/>
    <x v="0"/>
  </r>
  <r>
    <x v="0"/>
    <n v="137"/>
    <n v="374272"/>
    <x v="168"/>
    <x v="41"/>
    <s v="BOTTLE"/>
    <x v="0"/>
    <x v="9"/>
    <x v="7"/>
    <n v="104"/>
    <n v="2"/>
    <m/>
    <n v="0.17"/>
    <m/>
    <n v="183.72"/>
    <m/>
    <s v="-"/>
    <n v="0"/>
    <m/>
    <s v="-"/>
    <n v="1"/>
    <x v="0"/>
  </r>
  <r>
    <x v="0"/>
    <n v="137"/>
    <n v="447367"/>
    <x v="169"/>
    <x v="24"/>
    <s v="BOTTLE"/>
    <x v="0"/>
    <x v="10"/>
    <x v="8"/>
    <n v="17.75"/>
    <n v="2"/>
    <n v="8"/>
    <n v="0.17"/>
    <n v="0.67"/>
    <n v="31.06"/>
    <n v="124.25"/>
    <s v="-75%"/>
    <n v="0"/>
    <n v="0"/>
    <s v="-"/>
    <n v="1"/>
    <x v="0"/>
  </r>
  <r>
    <x v="0"/>
    <n v="137"/>
    <n v="470500"/>
    <x v="170"/>
    <x v="3"/>
    <s v="BOTTLE"/>
    <x v="0"/>
    <x v="5"/>
    <x v="4"/>
    <n v="33.4"/>
    <n v="2"/>
    <n v="48"/>
    <n v="0.17"/>
    <n v="4"/>
    <n v="58.76"/>
    <n v="1410.27"/>
    <s v="-96%"/>
    <n v="0"/>
    <n v="0.02"/>
    <s v="-100%"/>
    <n v="1"/>
    <x v="2"/>
  </r>
  <r>
    <x v="0"/>
    <n v="137"/>
    <n v="555524"/>
    <x v="171"/>
    <x v="46"/>
    <s v="BOTTLE"/>
    <x v="0"/>
    <x v="3"/>
    <x v="2"/>
    <n v="18.95"/>
    <n v="2"/>
    <n v="132"/>
    <n v="0.17"/>
    <n v="11"/>
    <n v="33.19"/>
    <n v="2190.27"/>
    <s v="-98%"/>
    <n v="0"/>
    <n v="0.06"/>
    <s v="-100%"/>
    <n v="1"/>
    <x v="0"/>
  </r>
  <r>
    <x v="0"/>
    <n v="137"/>
    <n v="645226"/>
    <x v="172"/>
    <x v="47"/>
    <s v="BOTTLE"/>
    <x v="0"/>
    <x v="4"/>
    <x v="3"/>
    <n v="50"/>
    <n v="2"/>
    <m/>
    <n v="0.17"/>
    <m/>
    <n v="88.14"/>
    <m/>
    <s v="-"/>
    <n v="0"/>
    <m/>
    <s v="-"/>
    <n v="2"/>
    <x v="0"/>
  </r>
  <r>
    <x v="0"/>
    <n v="138"/>
    <n v="10021"/>
    <x v="173"/>
    <x v="13"/>
    <s v="BOTTLE"/>
    <x v="0"/>
    <x v="2"/>
    <x v="1"/>
    <n v="19.95"/>
    <n v="1"/>
    <m/>
    <n v="0.08"/>
    <m/>
    <n v="17.48"/>
    <m/>
    <s v="-"/>
    <n v="0"/>
    <m/>
    <s v="-"/>
    <n v="1"/>
    <x v="0"/>
  </r>
  <r>
    <x v="0"/>
    <n v="138"/>
    <n v="10796"/>
    <x v="174"/>
    <x v="1"/>
    <s v="BOTTLE"/>
    <x v="0"/>
    <x v="9"/>
    <x v="7"/>
    <n v="68"/>
    <n v="1"/>
    <m/>
    <n v="0.08"/>
    <m/>
    <n v="60"/>
    <m/>
    <s v="-"/>
    <n v="0"/>
    <m/>
    <s v="-"/>
    <n v="1"/>
    <x v="0"/>
  </r>
  <r>
    <x v="0"/>
    <n v="138"/>
    <n v="10799"/>
    <x v="175"/>
    <x v="13"/>
    <s v="BOTTLE"/>
    <x v="0"/>
    <x v="10"/>
    <x v="8"/>
    <n v="150"/>
    <n v="1"/>
    <m/>
    <n v="0.08"/>
    <m/>
    <n v="132.57"/>
    <m/>
    <s v="-"/>
    <n v="0"/>
    <m/>
    <s v="-"/>
    <n v="1"/>
    <x v="0"/>
  </r>
  <r>
    <x v="0"/>
    <n v="138"/>
    <n v="12607"/>
    <x v="176"/>
    <x v="48"/>
    <s v="BOTTLE"/>
    <x v="0"/>
    <x v="4"/>
    <x v="3"/>
    <n v="27.95"/>
    <n v="1"/>
    <m/>
    <n v="0.08"/>
    <m/>
    <n v="24.56"/>
    <m/>
    <s v="-"/>
    <n v="0"/>
    <m/>
    <s v="-"/>
    <n v="2"/>
    <x v="0"/>
  </r>
  <r>
    <x v="0"/>
    <n v="138"/>
    <n v="12721"/>
    <x v="177"/>
    <x v="18"/>
    <s v="BOTTLE"/>
    <x v="0"/>
    <x v="10"/>
    <x v="8"/>
    <n v="21.95"/>
    <n v="1"/>
    <m/>
    <n v="0.08"/>
    <m/>
    <n v="19.25"/>
    <m/>
    <s v="-"/>
    <n v="0"/>
    <m/>
    <s v="-"/>
    <n v="2"/>
    <x v="0"/>
  </r>
  <r>
    <x v="0"/>
    <n v="138"/>
    <n v="84897"/>
    <x v="178"/>
    <x v="14"/>
    <s v="BOTTLE"/>
    <x v="0"/>
    <x v="0"/>
    <x v="0"/>
    <n v="62"/>
    <n v="1"/>
    <m/>
    <n v="0.08"/>
    <m/>
    <n v="54.69"/>
    <m/>
    <s v="-"/>
    <n v="0"/>
    <m/>
    <s v="-"/>
    <n v="1"/>
    <x v="0"/>
  </r>
  <r>
    <x v="0"/>
    <n v="138"/>
    <n v="159137"/>
    <x v="179"/>
    <x v="14"/>
    <s v="BOTTLE"/>
    <x v="0"/>
    <x v="4"/>
    <x v="3"/>
    <n v="23.95"/>
    <n v="1"/>
    <m/>
    <n v="0.08"/>
    <m/>
    <n v="21.02"/>
    <m/>
    <s v="-"/>
    <n v="0"/>
    <m/>
    <s v="-"/>
    <n v="1"/>
    <x v="0"/>
  </r>
  <r>
    <x v="0"/>
    <n v="138"/>
    <n v="163535"/>
    <x v="180"/>
    <x v="4"/>
    <s v="BOTTLE"/>
    <x v="0"/>
    <x v="3"/>
    <x v="2"/>
    <n v="19.95"/>
    <n v="1"/>
    <n v="24"/>
    <n v="0.08"/>
    <n v="2"/>
    <n v="17.48"/>
    <n v="419.47"/>
    <s v="-96%"/>
    <n v="0"/>
    <n v="0.01"/>
    <s v="-100%"/>
    <n v="1"/>
    <x v="0"/>
  </r>
  <r>
    <x v="0"/>
    <n v="138"/>
    <n v="164228"/>
    <x v="181"/>
    <x v="29"/>
    <s v="BOTTLE"/>
    <x v="0"/>
    <x v="0"/>
    <x v="0"/>
    <n v="24.95"/>
    <n v="1"/>
    <n v="316"/>
    <n v="0.08"/>
    <n v="26.33"/>
    <n v="21.9"/>
    <n v="6921.24"/>
    <s v="-100%"/>
    <n v="0"/>
    <n v="0.13"/>
    <s v="-100%"/>
    <n v="2"/>
    <x v="0"/>
  </r>
  <r>
    <x v="0"/>
    <n v="138"/>
    <n v="179754"/>
    <x v="182"/>
    <x v="49"/>
    <s v="BOTTLE"/>
    <x v="0"/>
    <x v="4"/>
    <x v="3"/>
    <n v="39.950000000000003"/>
    <n v="1"/>
    <n v="458"/>
    <n v="0.08"/>
    <n v="38.17"/>
    <n v="35.18"/>
    <n v="16111.06"/>
    <s v="-100%"/>
    <n v="0"/>
    <n v="0.19"/>
    <s v="-100%"/>
    <n v="1"/>
    <x v="0"/>
  </r>
  <r>
    <x v="0"/>
    <n v="138"/>
    <n v="368795"/>
    <x v="183"/>
    <x v="3"/>
    <s v="BOTTLE"/>
    <x v="0"/>
    <x v="1"/>
    <x v="0"/>
    <n v="11.45"/>
    <n v="1"/>
    <n v="-1"/>
    <n v="0.08"/>
    <n v="-0.08"/>
    <n v="9.9600000000000009"/>
    <n v="-9.9600000000000009"/>
    <s v="-"/>
    <n v="0"/>
    <n v="0"/>
    <s v="-"/>
    <n v="1"/>
    <x v="1"/>
  </r>
  <r>
    <x v="0"/>
    <n v="138"/>
    <n v="402685"/>
    <x v="184"/>
    <x v="14"/>
    <s v="BOTTLE"/>
    <x v="0"/>
    <x v="4"/>
    <x v="3"/>
    <n v="32.950000000000003"/>
    <n v="1"/>
    <n v="174"/>
    <n v="0.08"/>
    <n v="14.5"/>
    <n v="28.98"/>
    <n v="5042.92"/>
    <s v="-99%"/>
    <n v="0"/>
    <n v="7.0000000000000007E-2"/>
    <s v="-100%"/>
    <n v="1"/>
    <x v="0"/>
  </r>
  <r>
    <x v="0"/>
    <n v="138"/>
    <n v="426650"/>
    <x v="185"/>
    <x v="7"/>
    <s v="BOTTLE"/>
    <x v="0"/>
    <x v="3"/>
    <x v="2"/>
    <n v="27.95"/>
    <n v="1"/>
    <m/>
    <n v="0.08"/>
    <m/>
    <n v="24.56"/>
    <m/>
    <s v="-"/>
    <n v="0"/>
    <m/>
    <s v="-"/>
    <n v="1"/>
    <x v="0"/>
  </r>
  <r>
    <x v="0"/>
    <n v="138"/>
    <n v="483735"/>
    <x v="186"/>
    <x v="50"/>
    <s v="BOTTLE"/>
    <x v="0"/>
    <x v="4"/>
    <x v="3"/>
    <n v="55"/>
    <n v="1"/>
    <n v="10"/>
    <n v="0.08"/>
    <n v="0.83"/>
    <n v="48.5"/>
    <n v="484.96"/>
    <s v="-90%"/>
    <n v="0"/>
    <n v="0"/>
    <s v="-"/>
    <n v="1"/>
    <x v="0"/>
  </r>
  <r>
    <x v="0"/>
    <n v="138"/>
    <n v="536185"/>
    <x v="187"/>
    <x v="51"/>
    <s v="BOTTLE"/>
    <x v="0"/>
    <x v="3"/>
    <x v="2"/>
    <n v="16.95"/>
    <n v="1"/>
    <n v="12"/>
    <n v="0.08"/>
    <n v="1"/>
    <n v="14.82"/>
    <n v="177.88"/>
    <s v="-92%"/>
    <n v="0"/>
    <n v="0.01"/>
    <s v="-100%"/>
    <n v="1"/>
    <x v="0"/>
  </r>
  <r>
    <x v="0"/>
    <n v="138"/>
    <n v="578054"/>
    <x v="188"/>
    <x v="52"/>
    <s v="BOTTLE"/>
    <x v="0"/>
    <x v="4"/>
    <x v="3"/>
    <n v="79"/>
    <n v="1"/>
    <n v="2"/>
    <n v="0.08"/>
    <n v="0.17"/>
    <n v="69.73"/>
    <n v="139.47"/>
    <s v="-50%"/>
    <n v="0"/>
    <n v="0"/>
    <s v="-"/>
    <n v="1"/>
    <x v="0"/>
  </r>
  <r>
    <x v="0"/>
    <n v="138"/>
    <n v="630525"/>
    <x v="189"/>
    <x v="5"/>
    <s v="BOTTLE"/>
    <x v="0"/>
    <x v="3"/>
    <x v="2"/>
    <n v="19.95"/>
    <n v="1"/>
    <m/>
    <n v="0.08"/>
    <m/>
    <n v="17.48"/>
    <m/>
    <s v="-"/>
    <n v="0"/>
    <m/>
    <s v="-"/>
    <n v="1"/>
    <x v="0"/>
  </r>
  <r>
    <x v="0"/>
    <n v="138"/>
    <n v="630699"/>
    <x v="190"/>
    <x v="5"/>
    <s v="BOTTLE"/>
    <x v="0"/>
    <x v="4"/>
    <x v="3"/>
    <n v="60"/>
    <n v="1"/>
    <n v="16"/>
    <n v="0.08"/>
    <n v="1.33"/>
    <n v="52.92"/>
    <n v="846.73"/>
    <s v="-94%"/>
    <n v="0"/>
    <n v="0.01"/>
    <s v="-100%"/>
    <n v="1"/>
    <x v="0"/>
  </r>
  <r>
    <x v="0"/>
    <n v="138"/>
    <n v="645234"/>
    <x v="191"/>
    <x v="13"/>
    <s v="BOTTLE"/>
    <x v="0"/>
    <x v="10"/>
    <x v="8"/>
    <n v="60"/>
    <n v="1"/>
    <m/>
    <n v="0.08"/>
    <m/>
    <n v="52.92"/>
    <m/>
    <s v="-"/>
    <n v="0"/>
    <m/>
    <s v="-"/>
    <n v="1"/>
    <x v="0"/>
  </r>
  <r>
    <x v="0"/>
    <n v="138"/>
    <n v="713958"/>
    <x v="192"/>
    <x v="41"/>
    <s v="BOTTLE"/>
    <x v="0"/>
    <x v="0"/>
    <x v="0"/>
    <n v="23.95"/>
    <n v="1"/>
    <n v="1"/>
    <n v="0.08"/>
    <n v="0.08"/>
    <n v="21.02"/>
    <n v="21.02"/>
    <s v="0%"/>
    <n v="0"/>
    <n v="0"/>
    <s v="-"/>
    <n v="1"/>
    <x v="0"/>
  </r>
  <r>
    <x v="0"/>
    <n v="138"/>
    <n v="942201"/>
    <x v="193"/>
    <x v="53"/>
    <s v="BOTTLE"/>
    <x v="0"/>
    <x v="10"/>
    <x v="8"/>
    <n v="199.75"/>
    <n v="1"/>
    <m/>
    <n v="0.08"/>
    <m/>
    <n v="176.59"/>
    <m/>
    <s v="-"/>
    <n v="0"/>
    <m/>
    <s v="-"/>
    <n v="1"/>
    <x v="0"/>
  </r>
  <r>
    <x v="0"/>
    <n v="139"/>
    <n v="440727"/>
    <x v="194"/>
    <x v="7"/>
    <s v="BOTTLE"/>
    <x v="0"/>
    <x v="4"/>
    <x v="3"/>
    <n v="42"/>
    <n v="0"/>
    <n v="16"/>
    <n v="0"/>
    <n v="1.33"/>
    <n v="0"/>
    <n v="591.86"/>
    <s v="-100%"/>
    <n v="0"/>
    <n v="0.01"/>
    <s v="-100%"/>
    <n v="1"/>
    <x v="0"/>
  </r>
  <r>
    <x v="0"/>
    <n v="139"/>
    <n v="534792"/>
    <x v="195"/>
    <x v="33"/>
    <s v="BOTTLE"/>
    <x v="0"/>
    <x v="9"/>
    <x v="7"/>
    <n v="36"/>
    <n v="0"/>
    <m/>
    <n v="0"/>
    <m/>
    <n v="0"/>
    <m/>
    <s v="-"/>
    <n v="0"/>
    <m/>
    <s v="-"/>
    <n v="1"/>
    <x v="0"/>
  </r>
  <r>
    <x v="0"/>
    <n v="139"/>
    <n v="543124"/>
    <x v="196"/>
    <x v="5"/>
    <s v="BOTTLE"/>
    <x v="0"/>
    <x v="1"/>
    <x v="0"/>
    <n v="11.95"/>
    <n v="0"/>
    <n v="2657"/>
    <n v="0"/>
    <n v="221.42"/>
    <n v="0"/>
    <n v="27628.1"/>
    <s v="-100%"/>
    <n v="0"/>
    <n v="1.1299999999999999"/>
    <s v="-100%"/>
    <n v="1"/>
    <x v="1"/>
  </r>
  <r>
    <x v="1"/>
    <n v="1"/>
    <n v="35386"/>
    <x v="0"/>
    <x v="0"/>
    <s v="BOTTLE"/>
    <x v="0"/>
    <x v="0"/>
    <x v="0"/>
    <n v="19.95"/>
    <n v="908323"/>
    <n v="842296"/>
    <n v="75693.58"/>
    <n v="70191.33"/>
    <n v="15875556.859999999"/>
    <n v="14721545.130000001"/>
    <s v="8%"/>
    <n v="17.559999999999999"/>
    <n v="17.399999999999999"/>
    <s v="1%"/>
    <n v="553"/>
    <x v="0"/>
  </r>
  <r>
    <x v="1"/>
    <n v="2"/>
    <n v="316570"/>
    <x v="2"/>
    <x v="2"/>
    <s v="BOTTLE"/>
    <x v="0"/>
    <x v="0"/>
    <x v="0"/>
    <n v="19.95"/>
    <n v="597479"/>
    <n v="549997"/>
    <n v="49789.919999999998"/>
    <n v="45833.08"/>
    <n v="10442663.939999999"/>
    <n v="9612779.4199999999"/>
    <s v="9%"/>
    <n v="11.55"/>
    <n v="11.36"/>
    <s v="2%"/>
    <n v="520"/>
    <x v="0"/>
  </r>
  <r>
    <x v="1"/>
    <n v="3"/>
    <n v="293043"/>
    <x v="3"/>
    <x v="3"/>
    <s v="BOTTLE"/>
    <x v="0"/>
    <x v="1"/>
    <x v="0"/>
    <n v="17.95"/>
    <n v="542826"/>
    <n v="461654"/>
    <n v="45235.5"/>
    <n v="38471.17"/>
    <n v="8526691.5899999999"/>
    <n v="7251644.6900000004"/>
    <s v="18%"/>
    <n v="10.49"/>
    <n v="9.5299999999999994"/>
    <s v="10%"/>
    <n v="570"/>
    <x v="1"/>
  </r>
  <r>
    <x v="1"/>
    <n v="4"/>
    <n v="610972"/>
    <x v="1"/>
    <x v="1"/>
    <s v="BOTTLE"/>
    <x v="0"/>
    <x v="1"/>
    <x v="0"/>
    <n v="14.95"/>
    <n v="359030"/>
    <n v="256115"/>
    <n v="29919.17"/>
    <n v="21342.92"/>
    <n v="4686453.54"/>
    <n v="3343094.03"/>
    <s v="40%"/>
    <n v="6.94"/>
    <n v="5.29"/>
    <s v="31%"/>
    <n v="468"/>
    <x v="1"/>
  </r>
  <r>
    <x v="1"/>
    <n v="5"/>
    <n v="426601"/>
    <x v="7"/>
    <x v="5"/>
    <s v="BOTTLE"/>
    <x v="0"/>
    <x v="1"/>
    <x v="0"/>
    <n v="17.95"/>
    <n v="265973"/>
    <n v="266250"/>
    <n v="22164.42"/>
    <n v="22187.5"/>
    <n v="4177894.47"/>
    <n v="4182245.58"/>
    <s v="0%"/>
    <n v="5.14"/>
    <n v="5.5"/>
    <s v="-7%"/>
    <n v="486"/>
    <x v="1"/>
  </r>
  <r>
    <x v="1"/>
    <n v="6"/>
    <n v="326728"/>
    <x v="8"/>
    <x v="2"/>
    <s v="BOTTLE"/>
    <x v="0"/>
    <x v="2"/>
    <x v="1"/>
    <n v="19.95"/>
    <n v="190399"/>
    <n v="235487"/>
    <n v="15866.58"/>
    <n v="19623.919999999998"/>
    <n v="3327770.13"/>
    <n v="4115812.61"/>
    <s v="-19%"/>
    <n v="3.68"/>
    <n v="4.8600000000000003"/>
    <s v="-24%"/>
    <n v="405"/>
    <x v="0"/>
  </r>
  <r>
    <x v="1"/>
    <n v="7"/>
    <n v="326090"/>
    <x v="10"/>
    <x v="2"/>
    <s v="BOTTLE"/>
    <x v="0"/>
    <x v="3"/>
    <x v="2"/>
    <n v="19.95"/>
    <n v="141587"/>
    <n v="93584"/>
    <n v="11798.92"/>
    <n v="7798.67"/>
    <n v="2474640.04"/>
    <n v="1635649.56"/>
    <s v="51%"/>
    <n v="2.74"/>
    <n v="1.93"/>
    <s v="42%"/>
    <n v="324"/>
    <x v="0"/>
  </r>
  <r>
    <x v="1"/>
    <n v="8"/>
    <n v="308288"/>
    <x v="9"/>
    <x v="6"/>
    <s v="BOTTLE"/>
    <x v="0"/>
    <x v="1"/>
    <x v="0"/>
    <n v="19.8"/>
    <n v="126916"/>
    <n v="108561"/>
    <n v="10576.33"/>
    <n v="9046.75"/>
    <n v="2201374.87"/>
    <n v="1883004.96"/>
    <s v="17%"/>
    <n v="2.4500000000000002"/>
    <n v="2.2400000000000002"/>
    <s v="9%"/>
    <n v="362"/>
    <x v="1"/>
  </r>
  <r>
    <x v="1"/>
    <n v="9"/>
    <n v="619452"/>
    <x v="14"/>
    <x v="8"/>
    <s v="BOTTLE"/>
    <x v="0"/>
    <x v="1"/>
    <x v="0"/>
    <n v="17.95"/>
    <n v="125084"/>
    <n v="156639"/>
    <n v="10423.67"/>
    <n v="13053.25"/>
    <n v="1964815.04"/>
    <n v="2460479.87"/>
    <s v="-20%"/>
    <n v="2.42"/>
    <n v="3.24"/>
    <s v="-25%"/>
    <n v="416"/>
    <x v="1"/>
  </r>
  <r>
    <x v="1"/>
    <n v="10"/>
    <n v="991950"/>
    <x v="15"/>
    <x v="0"/>
    <s v="BOTTLE"/>
    <x v="0"/>
    <x v="2"/>
    <x v="1"/>
    <n v="19.95"/>
    <n v="117198"/>
    <n v="129532"/>
    <n v="9766.5"/>
    <n v="10794.33"/>
    <n v="2048372.12"/>
    <n v="2263944.25"/>
    <s v="-10%"/>
    <n v="2.27"/>
    <n v="2.68"/>
    <s v="-15%"/>
    <n v="345"/>
    <x v="0"/>
  </r>
  <r>
    <x v="1"/>
    <n v="11"/>
    <n v="415745"/>
    <x v="12"/>
    <x v="0"/>
    <s v="BOTTLE"/>
    <x v="0"/>
    <x v="1"/>
    <x v="0"/>
    <n v="16.95"/>
    <n v="110242"/>
    <n v="142837"/>
    <n v="9186.83"/>
    <n v="11903.08"/>
    <n v="1634118.14"/>
    <n v="2117274.12"/>
    <s v="-23%"/>
    <n v="2.13"/>
    <n v="2.95"/>
    <s v="-28%"/>
    <n v="414"/>
    <x v="1"/>
  </r>
  <r>
    <x v="1"/>
    <n v="12"/>
    <n v="626390"/>
    <x v="11"/>
    <x v="0"/>
    <s v="BOTTLE"/>
    <x v="0"/>
    <x v="4"/>
    <x v="3"/>
    <n v="22.95"/>
    <n v="105155"/>
    <n v="191723"/>
    <n v="8762.92"/>
    <n v="15976.92"/>
    <n v="2117058.63"/>
    <n v="3859909.96"/>
    <s v="-45%"/>
    <n v="2.0299999999999998"/>
    <n v="3.96"/>
    <s v="-49%"/>
    <n v="390"/>
    <x v="0"/>
  </r>
  <r>
    <x v="1"/>
    <n v="13"/>
    <n v="620062"/>
    <x v="4"/>
    <x v="0"/>
    <s v="BOTTLE"/>
    <x v="0"/>
    <x v="1"/>
    <x v="0"/>
    <n v="11.95"/>
    <n v="90986"/>
    <n v="73722"/>
    <n v="7582.17"/>
    <n v="6143.5"/>
    <n v="946093.36"/>
    <n v="766578.32"/>
    <s v="23%"/>
    <n v="1.76"/>
    <n v="1.52"/>
    <s v="16%"/>
    <n v="353"/>
    <x v="1"/>
  </r>
  <r>
    <x v="1"/>
    <n v="14"/>
    <n v="10718"/>
    <x v="6"/>
    <x v="4"/>
    <s v="BOTTLE"/>
    <x v="0"/>
    <x v="1"/>
    <x v="0"/>
    <n v="12.95"/>
    <n v="80615"/>
    <m/>
    <n v="6717.92"/>
    <m/>
    <n v="909594.03"/>
    <m/>
    <s v="-"/>
    <n v="1.56"/>
    <m/>
    <s v="-"/>
    <n v="371"/>
    <x v="1"/>
  </r>
  <r>
    <x v="1"/>
    <n v="15"/>
    <n v="620054"/>
    <x v="23"/>
    <x v="4"/>
    <s v="BOTTLE"/>
    <x v="0"/>
    <x v="1"/>
    <x v="0"/>
    <n v="17.95"/>
    <n v="73664"/>
    <n v="41832"/>
    <n v="6138.67"/>
    <n v="3486"/>
    <n v="1157111.5"/>
    <n v="657095.57999999996"/>
    <s v="76%"/>
    <n v="1.42"/>
    <n v="0.86"/>
    <s v="65%"/>
    <n v="249"/>
    <x v="1"/>
  </r>
  <r>
    <x v="1"/>
    <n v="16"/>
    <n v="277731"/>
    <x v="16"/>
    <x v="9"/>
    <s v="BOTTLE"/>
    <x v="0"/>
    <x v="1"/>
    <x v="0"/>
    <n v="16.95"/>
    <n v="66529"/>
    <n v="54841"/>
    <n v="5544.08"/>
    <n v="4570.08"/>
    <n v="986159.96"/>
    <n v="812908.63"/>
    <s v="21%"/>
    <n v="1.29"/>
    <n v="1.1299999999999999"/>
    <s v="14%"/>
    <n v="298"/>
    <x v="1"/>
  </r>
  <r>
    <x v="1"/>
    <n v="17"/>
    <n v="417600"/>
    <x v="20"/>
    <x v="11"/>
    <s v="BOTTLE"/>
    <x v="0"/>
    <x v="1"/>
    <x v="0"/>
    <n v="16.75"/>
    <n v="62985"/>
    <n v="68309"/>
    <n v="5248.75"/>
    <n v="5692.42"/>
    <n v="922479.42"/>
    <n v="1000454.82"/>
    <s v="-8%"/>
    <n v="1.22"/>
    <n v="1.41"/>
    <s v="-13%"/>
    <n v="291"/>
    <x v="1"/>
  </r>
  <r>
    <x v="1"/>
    <n v="18"/>
    <n v="499707"/>
    <x v="5"/>
    <x v="3"/>
    <s v="BOTTLE"/>
    <x v="0"/>
    <x v="1"/>
    <x v="0"/>
    <n v="13.95"/>
    <n v="55549"/>
    <n v="78263"/>
    <n v="4629.08"/>
    <n v="6521.92"/>
    <n v="675928.1"/>
    <n v="952315.27"/>
    <s v="-29%"/>
    <n v="1.07"/>
    <n v="1.62"/>
    <s v="-34%"/>
    <n v="260"/>
    <x v="1"/>
  </r>
  <r>
    <x v="1"/>
    <n v="19"/>
    <n v="187013"/>
    <x v="13"/>
    <x v="7"/>
    <s v="BOTTLE"/>
    <x v="0"/>
    <x v="1"/>
    <x v="0"/>
    <n v="14.95"/>
    <n v="44803"/>
    <n v="51540"/>
    <n v="3733.58"/>
    <n v="4295"/>
    <n v="584817.92000000004"/>
    <n v="672756.64"/>
    <s v="-13%"/>
    <n v="0.87"/>
    <n v="1.06"/>
    <s v="-18%"/>
    <n v="218"/>
    <x v="1"/>
  </r>
  <r>
    <x v="1"/>
    <n v="20"/>
    <n v="489112"/>
    <x v="41"/>
    <x v="1"/>
    <s v="BOTTLE"/>
    <x v="0"/>
    <x v="1"/>
    <x v="0"/>
    <n v="18.95"/>
    <n v="41202"/>
    <n v="47322"/>
    <n v="3433.5"/>
    <n v="3943.5"/>
    <n v="683661.5"/>
    <n v="785210.18"/>
    <s v="-13%"/>
    <n v="0.8"/>
    <n v="0.98"/>
    <s v="-18%"/>
    <n v="257"/>
    <x v="1"/>
  </r>
  <r>
    <x v="1"/>
    <n v="21"/>
    <n v="487496"/>
    <x v="46"/>
    <x v="5"/>
    <s v="BOTTLE"/>
    <x v="0"/>
    <x v="1"/>
    <x v="0"/>
    <n v="20"/>
    <n v="40207"/>
    <n v="51825"/>
    <n v="3350.58"/>
    <n v="4318.75"/>
    <n v="704512.04"/>
    <n v="908084.07"/>
    <s v="-22%"/>
    <n v="0.78"/>
    <n v="1.07"/>
    <s v="-27%"/>
    <n v="258"/>
    <x v="1"/>
  </r>
  <r>
    <x v="1"/>
    <n v="22"/>
    <n v="304469"/>
    <x v="28"/>
    <x v="14"/>
    <s v="BOTTLE"/>
    <x v="0"/>
    <x v="0"/>
    <x v="0"/>
    <n v="35.950000000000003"/>
    <n v="35932"/>
    <n v="40889"/>
    <n v="2994.33"/>
    <n v="3407.42"/>
    <n v="1136786.73"/>
    <n v="1293612.17"/>
    <s v="-12%"/>
    <n v="0.69"/>
    <n v="0.84"/>
    <s v="-18%"/>
    <n v="160"/>
    <x v="0"/>
  </r>
  <r>
    <x v="1"/>
    <n v="23"/>
    <n v="470070"/>
    <x v="37"/>
    <x v="10"/>
    <s v="BOTTLE"/>
    <x v="0"/>
    <x v="1"/>
    <x v="0"/>
    <n v="16.95"/>
    <n v="30485"/>
    <n v="34786"/>
    <n v="2540.42"/>
    <n v="2898.83"/>
    <n v="451879.42"/>
    <n v="515633.19"/>
    <s v="-12%"/>
    <n v="0.59"/>
    <n v="0.72"/>
    <s v="-18%"/>
    <n v="211"/>
    <x v="1"/>
  </r>
  <r>
    <x v="1"/>
    <n v="24"/>
    <n v="590414"/>
    <x v="29"/>
    <x v="2"/>
    <s v="BOTTLE"/>
    <x v="0"/>
    <x v="4"/>
    <x v="3"/>
    <n v="20.95"/>
    <n v="27828"/>
    <n v="25181"/>
    <n v="2319"/>
    <n v="2098.42"/>
    <n v="511000.88"/>
    <n v="462394.47"/>
    <s v="11%"/>
    <n v="0.54"/>
    <n v="0.52"/>
    <s v="4%"/>
    <n v="117"/>
    <x v="0"/>
  </r>
  <r>
    <x v="1"/>
    <n v="25"/>
    <n v="324228"/>
    <x v="32"/>
    <x v="3"/>
    <s v="BOTTLE"/>
    <x v="0"/>
    <x v="0"/>
    <x v="0"/>
    <n v="21.95"/>
    <n v="27499"/>
    <n v="20986"/>
    <n v="2291.58"/>
    <n v="1748.83"/>
    <n v="529294.91"/>
    <n v="403934.07"/>
    <s v="31%"/>
    <n v="0.53"/>
    <n v="0.43"/>
    <s v="23%"/>
    <n v="130"/>
    <x v="0"/>
  </r>
  <r>
    <x v="1"/>
    <n v="26"/>
    <n v="677450"/>
    <x v="30"/>
    <x v="9"/>
    <s v="BOTTLE"/>
    <x v="0"/>
    <x v="0"/>
    <x v="0"/>
    <n v="26.95"/>
    <n v="25973"/>
    <n v="26200"/>
    <n v="2164.42"/>
    <n v="2183.33"/>
    <n v="614847.56999999995"/>
    <n v="620221.24"/>
    <s v="-1%"/>
    <n v="0.5"/>
    <n v="0.54"/>
    <s v="-7%"/>
    <n v="102"/>
    <x v="0"/>
  </r>
  <r>
    <x v="1"/>
    <n v="27"/>
    <n v="919514"/>
    <x v="26"/>
    <x v="12"/>
    <s v="BOTTLE"/>
    <x v="0"/>
    <x v="0"/>
    <x v="0"/>
    <n v="19.95"/>
    <n v="25891"/>
    <n v="21521"/>
    <n v="2157.58"/>
    <n v="1793.42"/>
    <n v="452519.69"/>
    <n v="376141.37"/>
    <s v="20%"/>
    <n v="0.5"/>
    <n v="0.44"/>
    <s v="14%"/>
    <n v="110"/>
    <x v="0"/>
  </r>
  <r>
    <x v="1"/>
    <n v="28"/>
    <n v="402677"/>
    <x v="134"/>
    <x v="18"/>
    <s v="BOTTLE"/>
    <x v="0"/>
    <x v="0"/>
    <x v="0"/>
    <n v="17"/>
    <n v="24465"/>
    <n v="4237"/>
    <n v="2038.75"/>
    <n v="353.08"/>
    <n v="363727.43"/>
    <n v="62992.57"/>
    <s v="477%"/>
    <n v="0.47"/>
    <n v="0.09"/>
    <s v="422%"/>
    <n v="62"/>
    <x v="0"/>
  </r>
  <r>
    <x v="1"/>
    <n v="29"/>
    <n v="9167"/>
    <x v="25"/>
    <x v="4"/>
    <s v="BOTTLE"/>
    <x v="0"/>
    <x v="0"/>
    <x v="0"/>
    <n v="19.95"/>
    <n v="23030"/>
    <n v="24045"/>
    <n v="1919.17"/>
    <n v="2003.75"/>
    <n v="402515.49"/>
    <n v="420255.53"/>
    <s v="-4%"/>
    <n v="0.45"/>
    <n v="0.5"/>
    <s v="-10%"/>
    <n v="96"/>
    <x v="0"/>
  </r>
  <r>
    <x v="1"/>
    <n v="30"/>
    <n v="358648"/>
    <x v="18"/>
    <x v="3"/>
    <s v="BOTTLE"/>
    <x v="0"/>
    <x v="5"/>
    <x v="4"/>
    <n v="8.15"/>
    <n v="22998"/>
    <n v="6859"/>
    <n v="1916.5"/>
    <n v="571.58000000000004"/>
    <n v="161800.09"/>
    <n v="48255.8"/>
    <s v="235%"/>
    <n v="0.44"/>
    <n v="0.14000000000000001"/>
    <s v="214%"/>
    <n v="8"/>
    <x v="2"/>
  </r>
  <r>
    <x v="1"/>
    <n v="31"/>
    <n v="415398"/>
    <x v="19"/>
    <x v="3"/>
    <s v="BOTTLE"/>
    <x v="0"/>
    <x v="5"/>
    <x v="4"/>
    <n v="8.4499999999999993"/>
    <n v="20973"/>
    <n v="8137"/>
    <n v="1747.75"/>
    <n v="678.08"/>
    <n v="153121.46"/>
    <n v="59407.3"/>
    <s v="158%"/>
    <n v="0.41"/>
    <n v="0.17"/>
    <s v="141%"/>
    <n v="10"/>
    <x v="2"/>
  </r>
  <r>
    <x v="1"/>
    <n v="32"/>
    <n v="10421"/>
    <x v="33"/>
    <x v="15"/>
    <s v="BOTTLE"/>
    <x v="0"/>
    <x v="0"/>
    <x v="0"/>
    <n v="24.95"/>
    <n v="20838"/>
    <n v="21003"/>
    <n v="1736.5"/>
    <n v="1750.25"/>
    <n v="456407.52"/>
    <n v="460021.46"/>
    <s v="-1%"/>
    <n v="0.4"/>
    <n v="0.43"/>
    <s v="-7%"/>
    <n v="109"/>
    <x v="0"/>
  </r>
  <r>
    <x v="1"/>
    <n v="33"/>
    <n v="647461"/>
    <x v="65"/>
    <x v="0"/>
    <s v="BOTTLE"/>
    <x v="0"/>
    <x v="1"/>
    <x v="0"/>
    <n v="12.55"/>
    <n v="20690"/>
    <m/>
    <n v="1724.17"/>
    <m/>
    <n v="226125.22"/>
    <m/>
    <s v="-"/>
    <n v="0.4"/>
    <m/>
    <s v="-"/>
    <n v="242"/>
    <x v="1"/>
  </r>
  <r>
    <x v="1"/>
    <n v="34"/>
    <n v="237255"/>
    <x v="56"/>
    <x v="21"/>
    <s v="BOTTLE"/>
    <x v="0"/>
    <x v="1"/>
    <x v="0"/>
    <n v="18.95"/>
    <n v="17868"/>
    <n v="16663"/>
    <n v="1489"/>
    <n v="1388.58"/>
    <n v="296482.3"/>
    <n v="276487.83"/>
    <s v="7%"/>
    <n v="0.35"/>
    <n v="0.34"/>
    <s v="3%"/>
    <n v="141"/>
    <x v="1"/>
  </r>
  <r>
    <x v="1"/>
    <n v="35"/>
    <n v="470294"/>
    <x v="21"/>
    <x v="3"/>
    <s v="BOTTLE"/>
    <x v="0"/>
    <x v="5"/>
    <x v="4"/>
    <n v="14.95"/>
    <n v="17752"/>
    <n v="4304"/>
    <n v="1479.33"/>
    <n v="358.67"/>
    <n v="231718.58"/>
    <n v="56180.53"/>
    <s v="312%"/>
    <n v="0.34"/>
    <n v="0.09"/>
    <s v="278%"/>
    <n v="13"/>
    <x v="2"/>
  </r>
  <r>
    <x v="1"/>
    <n v="36"/>
    <n v="369850"/>
    <x v="67"/>
    <x v="0"/>
    <s v="BOTTLE"/>
    <x v="0"/>
    <x v="3"/>
    <x v="2"/>
    <n v="19.95"/>
    <n v="17425"/>
    <n v="17421"/>
    <n v="1452.08"/>
    <n v="1451.75"/>
    <n v="304551.99"/>
    <n v="304482.08"/>
    <s v="0%"/>
    <n v="0.34"/>
    <n v="0.36"/>
    <s v="-6%"/>
    <n v="84"/>
    <x v="0"/>
  </r>
  <r>
    <x v="1"/>
    <n v="37"/>
    <n v="277707"/>
    <x v="17"/>
    <x v="10"/>
    <s v="BOTTLE"/>
    <x v="0"/>
    <x v="0"/>
    <x v="0"/>
    <n v="19.95"/>
    <n v="16958"/>
    <m/>
    <n v="1413.17"/>
    <m/>
    <n v="296389.82"/>
    <m/>
    <s v="-"/>
    <n v="0.33"/>
    <m/>
    <s v="-"/>
    <n v="78"/>
    <x v="0"/>
  </r>
  <r>
    <x v="1"/>
    <n v="38"/>
    <n v="425298"/>
    <x v="31"/>
    <x v="9"/>
    <s v="BOTTLE"/>
    <x v="0"/>
    <x v="5"/>
    <x v="4"/>
    <n v="16.95"/>
    <n v="16926"/>
    <n v="9633"/>
    <n v="1410.5"/>
    <n v="802.75"/>
    <n v="250894.25"/>
    <n v="142790.04"/>
    <s v="76%"/>
    <n v="0.33"/>
    <n v="0.2"/>
    <s v="65%"/>
    <n v="5"/>
    <x v="2"/>
  </r>
  <r>
    <x v="1"/>
    <n v="39"/>
    <n v="308270"/>
    <x v="52"/>
    <x v="14"/>
    <s v="BOTTLE"/>
    <x v="0"/>
    <x v="1"/>
    <x v="0"/>
    <n v="14.95"/>
    <n v="16908"/>
    <n v="26780"/>
    <n v="1409"/>
    <n v="2231.67"/>
    <n v="220701.77"/>
    <n v="349561.95"/>
    <s v="-37%"/>
    <n v="0.33"/>
    <n v="0.55000000000000004"/>
    <s v="-40%"/>
    <n v="183"/>
    <x v="1"/>
  </r>
  <r>
    <x v="1"/>
    <n v="40"/>
    <n v="54353"/>
    <x v="47"/>
    <x v="3"/>
    <s v="BOTTLE"/>
    <x v="0"/>
    <x v="6"/>
    <x v="3"/>
    <n v="19.95"/>
    <n v="16807"/>
    <n v="12073"/>
    <n v="1400.58"/>
    <n v="1006.08"/>
    <n v="293750.65999999997"/>
    <n v="211010.4"/>
    <s v="39%"/>
    <n v="0.32"/>
    <n v="0.25"/>
    <s v="28%"/>
    <n v="186"/>
    <x v="1"/>
  </r>
  <r>
    <x v="1"/>
    <n v="41"/>
    <n v="974527"/>
    <x v="64"/>
    <x v="5"/>
    <s v="BOTTLE"/>
    <x v="0"/>
    <x v="0"/>
    <x v="0"/>
    <n v="21.95"/>
    <n v="16354"/>
    <n v="19743"/>
    <n v="1362.83"/>
    <n v="1645.25"/>
    <n v="314778.32"/>
    <n v="380009.07"/>
    <s v="-17%"/>
    <n v="0.32"/>
    <n v="0.41"/>
    <s v="-22%"/>
    <n v="79"/>
    <x v="0"/>
  </r>
  <r>
    <x v="1"/>
    <n v="42"/>
    <n v="734798"/>
    <x v="38"/>
    <x v="17"/>
    <s v="BOTTLE"/>
    <x v="0"/>
    <x v="0"/>
    <x v="0"/>
    <n v="18.95"/>
    <n v="14624"/>
    <n v="18700"/>
    <n v="1218.67"/>
    <n v="1558.33"/>
    <n v="242654.87"/>
    <n v="310287.61"/>
    <s v="-22%"/>
    <n v="0.28000000000000003"/>
    <n v="0.39"/>
    <s v="-28%"/>
    <n v="68"/>
    <x v="0"/>
  </r>
  <r>
    <x v="1"/>
    <n v="43"/>
    <n v="697102"/>
    <x v="36"/>
    <x v="11"/>
    <s v="BOTTLE"/>
    <x v="0"/>
    <x v="5"/>
    <x v="4"/>
    <n v="14.75"/>
    <n v="14564"/>
    <m/>
    <n v="1213.67"/>
    <m/>
    <n v="187527.61"/>
    <m/>
    <s v="-"/>
    <n v="0.28000000000000003"/>
    <m/>
    <s v="-"/>
    <n v="37"/>
    <x v="2"/>
  </r>
  <r>
    <x v="1"/>
    <n v="44"/>
    <n v="163972"/>
    <x v="99"/>
    <x v="4"/>
    <s v="BOTTLE"/>
    <x v="0"/>
    <x v="4"/>
    <x v="3"/>
    <n v="19.95"/>
    <n v="14529"/>
    <n v="11619"/>
    <n v="1210.75"/>
    <n v="968.25"/>
    <n v="253936.06"/>
    <n v="203075.44"/>
    <s v="25%"/>
    <n v="0.28000000000000003"/>
    <n v="0.24"/>
    <s v="17%"/>
    <n v="85"/>
    <x v="0"/>
  </r>
  <r>
    <x v="1"/>
    <n v="45"/>
    <n v="445361"/>
    <x v="34"/>
    <x v="0"/>
    <s v="BOTTLE"/>
    <x v="0"/>
    <x v="5"/>
    <x v="4"/>
    <n v="10.95"/>
    <n v="14327"/>
    <n v="1345"/>
    <n v="1193.92"/>
    <n v="112.08"/>
    <n v="136296.68"/>
    <n v="12795.35"/>
    <s v="965%"/>
    <n v="0.28000000000000003"/>
    <n v="0.03"/>
    <s v="833%"/>
    <n v="5"/>
    <x v="2"/>
  </r>
  <r>
    <x v="1"/>
    <n v="46"/>
    <n v="160085"/>
    <x v="24"/>
    <x v="0"/>
    <s v="BOTTLE"/>
    <x v="1"/>
    <x v="0"/>
    <x v="0"/>
    <n v="9.9499999999999993"/>
    <n v="27858"/>
    <n v="8592"/>
    <n v="1160.74"/>
    <n v="357.99"/>
    <n v="242833.01"/>
    <n v="74894.87"/>
    <s v="224%"/>
    <n v="0.27"/>
    <n v="0.09"/>
    <s v="200%"/>
    <n v="102"/>
    <x v="0"/>
  </r>
  <r>
    <x v="1"/>
    <n v="47"/>
    <n v="278598"/>
    <x v="43"/>
    <x v="0"/>
    <s v="BOTTLE"/>
    <x v="0"/>
    <x v="5"/>
    <x v="4"/>
    <n v="10.75"/>
    <n v="13882"/>
    <n v="5895"/>
    <n v="1156.83"/>
    <n v="491.25"/>
    <n v="129606.28"/>
    <n v="55037.39"/>
    <s v="135%"/>
    <n v="0.27"/>
    <n v="0.12"/>
    <s v="125%"/>
    <n v="18"/>
    <x v="2"/>
  </r>
  <r>
    <x v="1"/>
    <n v="48"/>
    <n v="146548"/>
    <x v="66"/>
    <x v="5"/>
    <s v="BOTTLE"/>
    <x v="0"/>
    <x v="6"/>
    <x v="3"/>
    <n v="19.95"/>
    <n v="12603"/>
    <n v="9718"/>
    <n v="1050.25"/>
    <n v="809.83"/>
    <n v="220273.67"/>
    <n v="169850"/>
    <s v="30%"/>
    <n v="0.24"/>
    <n v="0.2"/>
    <s v="20%"/>
    <n v="163"/>
    <x v="1"/>
  </r>
  <r>
    <x v="1"/>
    <n v="49"/>
    <n v="225557"/>
    <x v="118"/>
    <x v="32"/>
    <s v="BOTTLE"/>
    <x v="0"/>
    <x v="0"/>
    <x v="0"/>
    <n v="19.95"/>
    <n v="12501"/>
    <n v="5351"/>
    <n v="1041.75"/>
    <n v="445.92"/>
    <n v="218490.93"/>
    <n v="93524.12"/>
    <s v="134%"/>
    <n v="0.24"/>
    <n v="0.11"/>
    <s v="118%"/>
    <n v="54"/>
    <x v="0"/>
  </r>
  <r>
    <x v="1"/>
    <n v="50"/>
    <n v="424630"/>
    <x v="7"/>
    <x v="5"/>
    <s v="BOTTLE"/>
    <x v="1"/>
    <x v="1"/>
    <x v="0"/>
    <n v="9.5"/>
    <n v="24628"/>
    <n v="23915"/>
    <n v="1026.1500000000001"/>
    <n v="996.45"/>
    <n v="204870.09"/>
    <n v="198938.94"/>
    <s v="3%"/>
    <n v="0.24"/>
    <n v="0.25"/>
    <s v="-4%"/>
    <n v="202"/>
    <x v="1"/>
  </r>
  <r>
    <x v="1"/>
    <n v="51"/>
    <n v="647677"/>
    <x v="70"/>
    <x v="14"/>
    <s v="BOTTLE"/>
    <x v="0"/>
    <x v="1"/>
    <x v="0"/>
    <n v="11.8"/>
    <n v="12041"/>
    <m/>
    <n v="1003.42"/>
    <m/>
    <n v="123606.73"/>
    <m/>
    <s v="-"/>
    <n v="0.23"/>
    <m/>
    <s v="-"/>
    <n v="159"/>
    <x v="1"/>
  </r>
  <r>
    <x v="1"/>
    <n v="52"/>
    <n v="543124"/>
    <x v="196"/>
    <x v="5"/>
    <s v="BOTTLE"/>
    <x v="0"/>
    <x v="1"/>
    <x v="0"/>
    <n v="11.95"/>
    <n v="11413"/>
    <n v="55053"/>
    <n v="951.08"/>
    <n v="4587.75"/>
    <n v="118675"/>
    <n v="572453.76"/>
    <s v="-79%"/>
    <n v="0.22"/>
    <n v="1.1399999999999999"/>
    <s v="-81%"/>
    <n v="96"/>
    <x v="1"/>
  </r>
  <r>
    <x v="1"/>
    <n v="53"/>
    <n v="14340"/>
    <x v="197"/>
    <x v="11"/>
    <s v="BOTTLE"/>
    <x v="0"/>
    <x v="0"/>
    <x v="0"/>
    <n v="19.95"/>
    <n v="10914"/>
    <n v="23"/>
    <n v="909.5"/>
    <n v="1.92"/>
    <n v="190753.54"/>
    <n v="401.99"/>
    <s v="47,352%"/>
    <n v="0.21"/>
    <n v="0"/>
    <s v="-"/>
    <n v="64"/>
    <x v="0"/>
  </r>
  <r>
    <x v="1"/>
    <n v="54"/>
    <n v="536201"/>
    <x v="98"/>
    <x v="5"/>
    <s v="BOTTLE"/>
    <x v="0"/>
    <x v="0"/>
    <x v="0"/>
    <n v="24.95"/>
    <n v="10735"/>
    <n v="1063"/>
    <n v="894.58"/>
    <n v="88.58"/>
    <n v="235125"/>
    <n v="23282.52"/>
    <s v="910%"/>
    <n v="0.21"/>
    <n v="0.02"/>
    <s v="950%"/>
    <n v="84"/>
    <x v="0"/>
  </r>
  <r>
    <x v="1"/>
    <n v="55"/>
    <n v="531046"/>
    <x v="60"/>
    <x v="19"/>
    <s v="BOTTLE"/>
    <x v="0"/>
    <x v="7"/>
    <x v="5"/>
    <n v="11.8"/>
    <n v="9878"/>
    <n v="4526"/>
    <n v="823.17"/>
    <n v="377.17"/>
    <n v="101402.48"/>
    <n v="46461.59"/>
    <s v="118%"/>
    <n v="0.19"/>
    <n v="0.09"/>
    <s v="111%"/>
    <n v="5"/>
    <x v="3"/>
  </r>
  <r>
    <x v="1"/>
    <n v="56"/>
    <n v="552588"/>
    <x v="49"/>
    <x v="0"/>
    <s v="BOTTLE"/>
    <x v="0"/>
    <x v="5"/>
    <x v="4"/>
    <n v="10.75"/>
    <n v="9842"/>
    <n v="789"/>
    <n v="820.17"/>
    <n v="65.75"/>
    <n v="91887.7"/>
    <n v="7366.33"/>
    <s v="1,147%"/>
    <n v="0.19"/>
    <n v="0.02"/>
    <s v="850%"/>
    <n v="9"/>
    <x v="2"/>
  </r>
  <r>
    <x v="1"/>
    <n v="57"/>
    <n v="514893"/>
    <x v="39"/>
    <x v="6"/>
    <s v="BOTTLE"/>
    <x v="0"/>
    <x v="5"/>
    <x v="4"/>
    <n v="10.4"/>
    <n v="9342"/>
    <n v="3029"/>
    <n v="778.5"/>
    <n v="252.42"/>
    <n v="84326.02"/>
    <n v="27341.42"/>
    <s v="208%"/>
    <n v="0.18"/>
    <n v="0.06"/>
    <s v="200%"/>
    <n v="8"/>
    <x v="2"/>
  </r>
  <r>
    <x v="1"/>
    <n v="58"/>
    <n v="277822"/>
    <x v="44"/>
    <x v="5"/>
    <s v="BOTTLE"/>
    <x v="0"/>
    <x v="5"/>
    <x v="4"/>
    <n v="14.05"/>
    <n v="8808"/>
    <n v="4310"/>
    <n v="734"/>
    <n v="359.17"/>
    <n v="107956.46"/>
    <n v="52826.11"/>
    <s v="104%"/>
    <n v="0.17"/>
    <n v="0.09"/>
    <s v="89%"/>
    <n v="10"/>
    <x v="2"/>
  </r>
  <r>
    <x v="1"/>
    <n v="59"/>
    <n v="539767"/>
    <x v="58"/>
    <x v="19"/>
    <s v="BOTTLE"/>
    <x v="0"/>
    <x v="7"/>
    <x v="5"/>
    <n v="12.35"/>
    <n v="8671"/>
    <n v="2446"/>
    <n v="722.58"/>
    <n v="203.83"/>
    <n v="93232.43"/>
    <n v="26299.91"/>
    <s v="254%"/>
    <n v="0.17"/>
    <n v="0.05"/>
    <s v="240%"/>
    <n v="5"/>
    <x v="3"/>
  </r>
  <r>
    <x v="1"/>
    <n v="60"/>
    <n v="530998"/>
    <x v="63"/>
    <x v="19"/>
    <s v="BOTTLE"/>
    <x v="0"/>
    <x v="7"/>
    <x v="5"/>
    <n v="15.15"/>
    <n v="8251"/>
    <n v="4526"/>
    <n v="687.58"/>
    <n v="377.17"/>
    <n v="109161.46"/>
    <n v="59879.38"/>
    <s v="82%"/>
    <n v="0.16"/>
    <n v="0.09"/>
    <s v="78%"/>
    <n v="5"/>
    <x v="3"/>
  </r>
  <r>
    <x v="1"/>
    <n v="61"/>
    <n v="278606"/>
    <x v="54"/>
    <x v="0"/>
    <s v="BOTTLE"/>
    <x v="0"/>
    <x v="5"/>
    <x v="4"/>
    <n v="10.6"/>
    <n v="7741"/>
    <n v="1849"/>
    <n v="645.08000000000004"/>
    <n v="154.08000000000001"/>
    <n v="71244.600000000006"/>
    <n v="17017.349999999999"/>
    <s v="319%"/>
    <n v="0.15"/>
    <n v="0.04"/>
    <s v="275%"/>
    <n v="5"/>
    <x v="2"/>
  </r>
  <r>
    <x v="1"/>
    <n v="62"/>
    <n v="388363"/>
    <x v="27"/>
    <x v="13"/>
    <s v="BOTTLE"/>
    <x v="0"/>
    <x v="0"/>
    <x v="0"/>
    <n v="18.95"/>
    <n v="7548"/>
    <n v="6760"/>
    <n v="629"/>
    <n v="563.33000000000004"/>
    <n v="125243.36"/>
    <n v="112168.14"/>
    <s v="12%"/>
    <n v="0.15"/>
    <n v="0.14000000000000001"/>
    <s v="7%"/>
    <n v="177"/>
    <x v="0"/>
  </r>
  <r>
    <x v="1"/>
    <n v="63"/>
    <n v="492710"/>
    <x v="72"/>
    <x v="19"/>
    <s v="BOTTLE"/>
    <x v="0"/>
    <x v="5"/>
    <x v="4"/>
    <n v="14.8"/>
    <n v="7371"/>
    <n v="5164"/>
    <n v="614.25"/>
    <n v="430.33"/>
    <n v="95235.93"/>
    <n v="66720.710000000006"/>
    <s v="43%"/>
    <n v="0.14000000000000001"/>
    <n v="0.11"/>
    <s v="27%"/>
    <n v="23"/>
    <x v="2"/>
  </r>
  <r>
    <x v="1"/>
    <n v="64"/>
    <n v="492686"/>
    <x v="53"/>
    <x v="19"/>
    <s v="BOTTLE"/>
    <x v="0"/>
    <x v="5"/>
    <x v="4"/>
    <n v="14.8"/>
    <n v="7281"/>
    <n v="3969"/>
    <n v="606.75"/>
    <n v="330.75"/>
    <n v="94073.1"/>
    <n v="51280.88"/>
    <s v="83%"/>
    <n v="0.14000000000000001"/>
    <n v="0.08"/>
    <s v="75%"/>
    <n v="13"/>
    <x v="2"/>
  </r>
  <r>
    <x v="1"/>
    <n v="65"/>
    <n v="206516"/>
    <x v="62"/>
    <x v="23"/>
    <s v="BOTTLE"/>
    <x v="0"/>
    <x v="7"/>
    <x v="5"/>
    <n v="8.3000000000000007"/>
    <n v="7193"/>
    <n v="4666"/>
    <n v="599.41999999999996"/>
    <n v="388.83"/>
    <n v="51560.44"/>
    <n v="33446.550000000003"/>
    <s v="54%"/>
    <n v="0.14000000000000001"/>
    <n v="0.1"/>
    <s v="40%"/>
    <n v="2"/>
    <x v="3"/>
  </r>
  <r>
    <x v="1"/>
    <n v="66"/>
    <n v="514885"/>
    <x v="45"/>
    <x v="6"/>
    <s v="BOTTLE"/>
    <x v="0"/>
    <x v="5"/>
    <x v="4"/>
    <n v="10.1"/>
    <n v="7169"/>
    <n v="2546"/>
    <n v="597.41999999999996"/>
    <n v="212.17"/>
    <n v="62808.05"/>
    <n v="22305.66"/>
    <s v="182%"/>
    <n v="0.14000000000000001"/>
    <n v="0.05"/>
    <s v="180%"/>
    <n v="6"/>
    <x v="2"/>
  </r>
  <r>
    <x v="1"/>
    <n v="67"/>
    <n v="391987"/>
    <x v="198"/>
    <x v="39"/>
    <s v="BOTTLE"/>
    <x v="0"/>
    <x v="0"/>
    <x v="0"/>
    <n v="18.95"/>
    <n v="6967"/>
    <n v="5585"/>
    <n v="580.58000000000004"/>
    <n v="465.42"/>
    <n v="115602.88"/>
    <n v="92671.46"/>
    <s v="25%"/>
    <n v="0.13"/>
    <n v="0.12"/>
    <s v="8%"/>
    <n v="45"/>
    <x v="0"/>
  </r>
  <r>
    <x v="1"/>
    <n v="68"/>
    <n v="441394"/>
    <x v="101"/>
    <x v="29"/>
    <s v="BOTTLE"/>
    <x v="0"/>
    <x v="0"/>
    <x v="0"/>
    <n v="18.95"/>
    <n v="6796"/>
    <n v="27"/>
    <n v="566.33000000000004"/>
    <n v="2.25"/>
    <n v="112765.49"/>
    <n v="448.01"/>
    <s v="25,070%"/>
    <n v="0.13"/>
    <n v="0"/>
    <s v="-"/>
    <n v="83"/>
    <x v="0"/>
  </r>
  <r>
    <x v="1"/>
    <n v="69"/>
    <n v="574798"/>
    <x v="51"/>
    <x v="8"/>
    <s v="BOTTLE"/>
    <x v="2"/>
    <x v="7"/>
    <x v="5"/>
    <n v="6"/>
    <n v="25369"/>
    <n v="524"/>
    <n v="563.76"/>
    <n v="11.64"/>
    <n v="132457.60999999999"/>
    <n v="2735.93"/>
    <s v="4,741%"/>
    <n v="0.13"/>
    <n v="0"/>
    <s v="-"/>
    <n v="13"/>
    <x v="3"/>
  </r>
  <r>
    <x v="1"/>
    <n v="70"/>
    <n v="536276"/>
    <x v="87"/>
    <x v="12"/>
    <s v="BOTTLE"/>
    <x v="0"/>
    <x v="0"/>
    <x v="0"/>
    <n v="19.95"/>
    <n v="6753"/>
    <n v="12591"/>
    <n v="562.75"/>
    <n v="1049.25"/>
    <n v="118028.1"/>
    <n v="220063.94"/>
    <s v="-46%"/>
    <n v="0.13"/>
    <n v="0.26"/>
    <s v="-50%"/>
    <n v="76"/>
    <x v="0"/>
  </r>
  <r>
    <x v="1"/>
    <n v="71"/>
    <n v="483495"/>
    <x v="114"/>
    <x v="26"/>
    <s v="BOTTLE"/>
    <x v="0"/>
    <x v="0"/>
    <x v="0"/>
    <n v="21.95"/>
    <n v="6680"/>
    <n v="9122"/>
    <n v="556.66999999999996"/>
    <n v="760.17"/>
    <n v="128575.22"/>
    <n v="175578.32"/>
    <s v="-27%"/>
    <n v="0.13"/>
    <n v="0.19"/>
    <s v="-32%"/>
    <n v="36"/>
    <x v="0"/>
  </r>
  <r>
    <x v="1"/>
    <n v="72"/>
    <n v="981670"/>
    <x v="199"/>
    <x v="25"/>
    <s v="BOTTLE"/>
    <x v="0"/>
    <x v="0"/>
    <x v="0"/>
    <n v="17.95"/>
    <n v="6655"/>
    <n v="2986"/>
    <n v="554.58000000000004"/>
    <n v="248.83"/>
    <n v="104536.5"/>
    <n v="46903.98"/>
    <s v="123%"/>
    <n v="0.13"/>
    <n v="0.06"/>
    <s v="117%"/>
    <n v="47"/>
    <x v="0"/>
  </r>
  <r>
    <x v="1"/>
    <n v="73"/>
    <n v="229179"/>
    <x v="71"/>
    <x v="23"/>
    <s v="BOTTLE"/>
    <x v="0"/>
    <x v="7"/>
    <x v="5"/>
    <n v="8.85"/>
    <n v="6599"/>
    <n v="3799"/>
    <n v="549.91999999999996"/>
    <n v="316.58"/>
    <n v="50514.47"/>
    <n v="29080.84"/>
    <s v="74%"/>
    <n v="0.13"/>
    <n v="0.08"/>
    <s v="63%"/>
    <n v="4"/>
    <x v="3"/>
  </r>
  <r>
    <x v="1"/>
    <n v="74"/>
    <n v="927186"/>
    <x v="93"/>
    <x v="14"/>
    <s v="BOTTLE"/>
    <x v="0"/>
    <x v="0"/>
    <x v="0"/>
    <n v="21.95"/>
    <n v="6211"/>
    <m/>
    <n v="517.58000000000004"/>
    <m/>
    <n v="119548.01"/>
    <m/>
    <s v="-"/>
    <n v="0.12"/>
    <m/>
    <s v="-"/>
    <n v="79"/>
    <x v="0"/>
  </r>
  <r>
    <x v="1"/>
    <n v="75"/>
    <n v="609909"/>
    <x v="50"/>
    <x v="6"/>
    <s v="BOTTLE"/>
    <x v="0"/>
    <x v="5"/>
    <x v="4"/>
    <n v="21.25"/>
    <n v="5987"/>
    <n v="30"/>
    <n v="498.92"/>
    <n v="2.5"/>
    <n v="111527.74"/>
    <n v="558.85"/>
    <s v="19,857%"/>
    <n v="0.12"/>
    <n v="0"/>
    <s v="-"/>
    <n v="2"/>
    <x v="2"/>
  </r>
  <r>
    <x v="1"/>
    <n v="76"/>
    <n v="148429"/>
    <x v="94"/>
    <x v="1"/>
    <s v="BOTTLE"/>
    <x v="0"/>
    <x v="0"/>
    <x v="0"/>
    <n v="18.95"/>
    <n v="5910"/>
    <m/>
    <n v="492.5"/>
    <m/>
    <n v="98064.16"/>
    <m/>
    <s v="-"/>
    <n v="0.11"/>
    <m/>
    <s v="-"/>
    <n v="71"/>
    <x v="0"/>
  </r>
  <r>
    <x v="1"/>
    <n v="77"/>
    <n v="686675"/>
    <x v="48"/>
    <x v="9"/>
    <s v="BOTTLE"/>
    <x v="0"/>
    <x v="0"/>
    <x v="0"/>
    <n v="18.25"/>
    <n v="5822"/>
    <n v="11594"/>
    <n v="485.17"/>
    <n v="966.17"/>
    <n v="92997.43"/>
    <n v="185196.19"/>
    <s v="-50%"/>
    <n v="0.11"/>
    <n v="0.24"/>
    <s v="-54%"/>
    <n v="72"/>
    <x v="0"/>
  </r>
  <r>
    <x v="1"/>
    <n v="78"/>
    <n v="606848"/>
    <x v="97"/>
    <x v="14"/>
    <s v="BOTTLE"/>
    <x v="0"/>
    <x v="0"/>
    <x v="0"/>
    <n v="21.95"/>
    <n v="5715"/>
    <n v="4714"/>
    <n v="476.25"/>
    <n v="392.83"/>
    <n v="110001.11"/>
    <n v="90734.07"/>
    <s v="21%"/>
    <n v="0.11"/>
    <n v="0.1"/>
    <s v="10%"/>
    <n v="53"/>
    <x v="0"/>
  </r>
  <r>
    <x v="1"/>
    <n v="79"/>
    <n v="72520"/>
    <x v="59"/>
    <x v="9"/>
    <s v="BOTTLE"/>
    <x v="0"/>
    <x v="5"/>
    <x v="4"/>
    <n v="17.75"/>
    <n v="5693"/>
    <n v="2737"/>
    <n v="474.42"/>
    <n v="228.08"/>
    <n v="88417.83"/>
    <n v="42508.27"/>
    <s v="108%"/>
    <n v="0.11"/>
    <n v="0.06"/>
    <s v="83%"/>
    <n v="3"/>
    <x v="2"/>
  </r>
  <r>
    <x v="1"/>
    <n v="80"/>
    <n v="149328"/>
    <x v="115"/>
    <x v="31"/>
    <s v="BOTTLE"/>
    <x v="0"/>
    <x v="0"/>
    <x v="0"/>
    <n v="19.95"/>
    <n v="5634"/>
    <m/>
    <n v="469.5"/>
    <m/>
    <n v="98470.35"/>
    <m/>
    <s v="-"/>
    <n v="0.11"/>
    <m/>
    <s v="-"/>
    <n v="51"/>
    <x v="0"/>
  </r>
  <r>
    <x v="1"/>
    <n v="81"/>
    <n v="635458"/>
    <x v="139"/>
    <x v="38"/>
    <s v="BOTTLE"/>
    <x v="0"/>
    <x v="0"/>
    <x v="0"/>
    <n v="24.95"/>
    <n v="5555"/>
    <m/>
    <n v="462.92"/>
    <m/>
    <n v="121669.25"/>
    <m/>
    <s v="-"/>
    <n v="0.11"/>
    <m/>
    <s v="-"/>
    <n v="44"/>
    <x v="0"/>
  </r>
  <r>
    <x v="1"/>
    <n v="82"/>
    <n v="317842"/>
    <x v="88"/>
    <x v="22"/>
    <s v="BOTTLE"/>
    <x v="0"/>
    <x v="0"/>
    <x v="0"/>
    <n v="19.95"/>
    <n v="5553"/>
    <n v="5359"/>
    <n v="462.75"/>
    <n v="446.58"/>
    <n v="97054.65"/>
    <n v="93663.94"/>
    <s v="4%"/>
    <n v="0.11"/>
    <n v="0.11"/>
    <s v="0%"/>
    <n v="43"/>
    <x v="0"/>
  </r>
  <r>
    <x v="1"/>
    <n v="83"/>
    <n v="630632"/>
    <x v="160"/>
    <x v="44"/>
    <s v="BOTTLE"/>
    <x v="0"/>
    <x v="0"/>
    <x v="0"/>
    <n v="23.95"/>
    <n v="5455"/>
    <m/>
    <n v="454.58"/>
    <m/>
    <n v="114651.55"/>
    <m/>
    <s v="-"/>
    <n v="0.11"/>
    <m/>
    <s v="-"/>
    <n v="49"/>
    <x v="0"/>
  </r>
  <r>
    <x v="1"/>
    <n v="84"/>
    <n v="278622"/>
    <x v="74"/>
    <x v="0"/>
    <s v="BOTTLE"/>
    <x v="0"/>
    <x v="5"/>
    <x v="4"/>
    <n v="10.6"/>
    <n v="4971"/>
    <n v="1701"/>
    <n v="414.25"/>
    <n v="141.75"/>
    <n v="45750.8"/>
    <n v="15655.22"/>
    <s v="192%"/>
    <n v="0.1"/>
    <n v="0.04"/>
    <s v="150%"/>
    <n v="4"/>
    <x v="2"/>
  </r>
  <r>
    <x v="1"/>
    <n v="85"/>
    <n v="407858"/>
    <x v="73"/>
    <x v="26"/>
    <s v="BOTTLE"/>
    <x v="0"/>
    <x v="5"/>
    <x v="4"/>
    <n v="11.15"/>
    <n v="4950"/>
    <n v="11548"/>
    <n v="412.5"/>
    <n v="962.33"/>
    <n v="47966.81"/>
    <n v="111903.19"/>
    <s v="-57%"/>
    <n v="0.1"/>
    <n v="0.24"/>
    <s v="-58%"/>
    <n v="2"/>
    <x v="2"/>
  </r>
  <r>
    <x v="1"/>
    <n v="86"/>
    <n v="144386"/>
    <x v="68"/>
    <x v="24"/>
    <s v="BOTTLE"/>
    <x v="0"/>
    <x v="0"/>
    <x v="0"/>
    <n v="19.95"/>
    <n v="4943"/>
    <m/>
    <n v="411.92"/>
    <m/>
    <n v="86393.14"/>
    <m/>
    <s v="-"/>
    <n v="0.1"/>
    <m/>
    <s v="-"/>
    <n v="104"/>
    <x v="0"/>
  </r>
  <r>
    <x v="1"/>
    <n v="87"/>
    <n v="735043"/>
    <x v="200"/>
    <x v="4"/>
    <s v="BOTTLE"/>
    <x v="0"/>
    <x v="0"/>
    <x v="0"/>
    <n v="24.95"/>
    <n v="4903"/>
    <m/>
    <n v="408.58"/>
    <m/>
    <n v="107388.72"/>
    <m/>
    <s v="-"/>
    <n v="0.09"/>
    <m/>
    <s v="-"/>
    <n v="46"/>
    <x v="0"/>
  </r>
  <r>
    <x v="1"/>
    <n v="88"/>
    <n v="224428"/>
    <x v="82"/>
    <x v="27"/>
    <s v="BOTTLE"/>
    <x v="0"/>
    <x v="0"/>
    <x v="0"/>
    <n v="19.95"/>
    <n v="4611"/>
    <m/>
    <n v="384.25"/>
    <m/>
    <n v="80590.490000000005"/>
    <m/>
    <s v="-"/>
    <n v="0.09"/>
    <m/>
    <s v="-"/>
    <n v="82"/>
    <x v="0"/>
  </r>
  <r>
    <x v="1"/>
    <n v="89"/>
    <n v="410001"/>
    <x v="201"/>
    <x v="33"/>
    <s v="BOTTLE"/>
    <x v="0"/>
    <x v="0"/>
    <x v="0"/>
    <n v="19.95"/>
    <n v="4571"/>
    <n v="34"/>
    <n v="380.92"/>
    <n v="2.83"/>
    <n v="79891.37"/>
    <n v="594.25"/>
    <s v="13,344%"/>
    <n v="0.09"/>
    <n v="0"/>
    <s v="-"/>
    <n v="43"/>
    <x v="0"/>
  </r>
  <r>
    <x v="1"/>
    <n v="90"/>
    <n v="428573"/>
    <x v="77"/>
    <x v="0"/>
    <s v="BOTTLE"/>
    <x v="0"/>
    <x v="5"/>
    <x v="4"/>
    <n v="17.25"/>
    <n v="4416"/>
    <n v="805"/>
    <n v="368"/>
    <n v="67.08"/>
    <n v="66630.8"/>
    <n v="12146.24"/>
    <s v="449%"/>
    <n v="0.09"/>
    <n v="0.02"/>
    <s v="350%"/>
    <n v="3"/>
    <x v="2"/>
  </r>
  <r>
    <x v="1"/>
    <n v="91"/>
    <n v="295212"/>
    <x v="90"/>
    <x v="23"/>
    <s v="BOTTLE"/>
    <x v="0"/>
    <x v="7"/>
    <x v="5"/>
    <n v="14.95"/>
    <n v="4316"/>
    <n v="2357"/>
    <n v="359.67"/>
    <n v="196.42"/>
    <n v="56337.17"/>
    <n v="30766.15"/>
    <s v="83%"/>
    <n v="0.08"/>
    <n v="0.05"/>
    <s v="60%"/>
    <n v="3"/>
    <x v="3"/>
  </r>
  <r>
    <x v="1"/>
    <n v="92"/>
    <n v="692343"/>
    <x v="86"/>
    <x v="2"/>
    <s v="BOTTLE"/>
    <x v="0"/>
    <x v="9"/>
    <x v="7"/>
    <n v="19.95"/>
    <n v="4313"/>
    <n v="2644"/>
    <n v="359.42"/>
    <n v="220.33"/>
    <n v="75382.080000000002"/>
    <n v="46211.5"/>
    <s v="63%"/>
    <n v="0.08"/>
    <n v="0.05"/>
    <s v="60%"/>
    <n v="27"/>
    <x v="0"/>
  </r>
  <r>
    <x v="1"/>
    <n v="93"/>
    <n v="734681"/>
    <x v="128"/>
    <x v="9"/>
    <s v="BOTTLE"/>
    <x v="0"/>
    <x v="4"/>
    <x v="3"/>
    <n v="24.95"/>
    <n v="4145"/>
    <n v="82"/>
    <n v="345.42"/>
    <n v="6.83"/>
    <n v="90786.5"/>
    <n v="1796.02"/>
    <s v="4,955%"/>
    <n v="0.08"/>
    <n v="0"/>
    <s v="-"/>
    <n v="30"/>
    <x v="0"/>
  </r>
  <r>
    <x v="1"/>
    <n v="94"/>
    <n v="571737"/>
    <x v="92"/>
    <x v="14"/>
    <s v="BOTTLE"/>
    <x v="0"/>
    <x v="5"/>
    <x v="4"/>
    <n v="15"/>
    <n v="4121"/>
    <n v="49"/>
    <n v="343.42"/>
    <n v="4.08"/>
    <n v="53974.16"/>
    <n v="641.77"/>
    <s v="8,310%"/>
    <n v="0.08"/>
    <n v="0"/>
    <s v="-"/>
    <n v="24"/>
    <x v="2"/>
  </r>
  <r>
    <x v="1"/>
    <n v="95"/>
    <n v="536185"/>
    <x v="187"/>
    <x v="51"/>
    <s v="BOTTLE"/>
    <x v="0"/>
    <x v="3"/>
    <x v="2"/>
    <n v="16.95"/>
    <n v="4059"/>
    <n v="5236"/>
    <n v="338.25"/>
    <n v="436.33"/>
    <n v="60166.59"/>
    <n v="77613.27"/>
    <s v="-22%"/>
    <n v="0.08"/>
    <n v="0.11"/>
    <s v="-27%"/>
    <n v="35"/>
    <x v="0"/>
  </r>
  <r>
    <x v="1"/>
    <n v="96"/>
    <n v="26856"/>
    <x v="84"/>
    <x v="23"/>
    <s v="BOTTLE"/>
    <x v="0"/>
    <x v="7"/>
    <x v="5"/>
    <n v="12"/>
    <n v="3980"/>
    <n v="3071"/>
    <n v="331.67"/>
    <n v="255.92"/>
    <n v="41561.06"/>
    <n v="32068.85"/>
    <s v="30%"/>
    <n v="0.08"/>
    <n v="0.06"/>
    <s v="33%"/>
    <n v="4"/>
    <x v="3"/>
  </r>
  <r>
    <x v="1"/>
    <n v="97"/>
    <n v="492272"/>
    <x v="202"/>
    <x v="54"/>
    <s v="BOTTLE"/>
    <x v="0"/>
    <x v="0"/>
    <x v="0"/>
    <n v="21.95"/>
    <n v="3770"/>
    <n v="2"/>
    <n v="314.17"/>
    <n v="0.17"/>
    <n v="72564.160000000003"/>
    <n v="38.5"/>
    <s v="188,400%"/>
    <n v="7.0000000000000007E-2"/>
    <n v="0"/>
    <s v="-"/>
    <n v="32"/>
    <x v="0"/>
  </r>
  <r>
    <x v="1"/>
    <n v="98"/>
    <n v="278648"/>
    <x v="55"/>
    <x v="20"/>
    <s v="BOTTLE"/>
    <x v="0"/>
    <x v="5"/>
    <x v="4"/>
    <n v="8.35"/>
    <n v="3742"/>
    <n v="2364"/>
    <n v="311.83"/>
    <n v="197"/>
    <n v="26988.76"/>
    <n v="17050.09"/>
    <s v="58%"/>
    <n v="7.0000000000000007E-2"/>
    <n v="0.05"/>
    <s v="40%"/>
    <n v="6"/>
    <x v="2"/>
  </r>
  <r>
    <x v="1"/>
    <n v="99"/>
    <n v="680967"/>
    <x v="137"/>
    <x v="0"/>
    <s v="BOTTLE"/>
    <x v="0"/>
    <x v="9"/>
    <x v="7"/>
    <n v="19.95"/>
    <n v="3682"/>
    <n v="5938"/>
    <n v="306.83"/>
    <n v="494.83"/>
    <n v="64353.54"/>
    <n v="103783.63"/>
    <s v="-38%"/>
    <n v="7.0000000000000007E-2"/>
    <n v="0.12"/>
    <s v="-42%"/>
    <n v="37"/>
    <x v="0"/>
  </r>
  <r>
    <x v="1"/>
    <n v="100"/>
    <n v="445544"/>
    <x v="96"/>
    <x v="7"/>
    <s v="BOTTLE"/>
    <x v="0"/>
    <x v="7"/>
    <x v="5"/>
    <n v="14.95"/>
    <n v="3516"/>
    <n v="2285"/>
    <n v="293"/>
    <n v="190.42"/>
    <n v="45894.69"/>
    <n v="29826.33"/>
    <s v="54%"/>
    <n v="7.0000000000000007E-2"/>
    <n v="0.05"/>
    <s v="40%"/>
    <n v="2"/>
    <x v="3"/>
  </r>
  <r>
    <x v="1"/>
    <n v="101"/>
    <n v="624486"/>
    <x v="80"/>
    <x v="0"/>
    <s v="BOTTLE"/>
    <x v="0"/>
    <x v="5"/>
    <x v="4"/>
    <n v="13.75"/>
    <n v="3345"/>
    <n v="1084"/>
    <n v="278.75"/>
    <n v="90.33"/>
    <n v="40110.400000000001"/>
    <n v="12998.41"/>
    <s v="209%"/>
    <n v="0.06"/>
    <n v="0.02"/>
    <s v="200%"/>
    <n v="3"/>
    <x v="2"/>
  </r>
  <r>
    <x v="1"/>
    <n v="102"/>
    <n v="281683"/>
    <x v="78"/>
    <x v="9"/>
    <s v="BOTTLE"/>
    <x v="0"/>
    <x v="7"/>
    <x v="5"/>
    <n v="15.95"/>
    <n v="3182"/>
    <n v="2138"/>
    <n v="265.17"/>
    <n v="178.17"/>
    <n v="44350.879999999997"/>
    <n v="29799.56"/>
    <s v="49%"/>
    <n v="0.06"/>
    <n v="0.04"/>
    <s v="50%"/>
    <n v="2"/>
    <x v="3"/>
  </r>
  <r>
    <x v="1"/>
    <n v="103"/>
    <n v="295188"/>
    <x v="83"/>
    <x v="4"/>
    <s v="BOTTLE"/>
    <x v="0"/>
    <x v="7"/>
    <x v="5"/>
    <n v="14.15"/>
    <n v="3164"/>
    <n v="3002"/>
    <n v="263.67"/>
    <n v="250.17"/>
    <n v="39060"/>
    <n v="37060.089999999997"/>
    <s v="5%"/>
    <n v="0.06"/>
    <n v="0.06"/>
    <s v="0%"/>
    <n v="7"/>
    <x v="3"/>
  </r>
  <r>
    <x v="1"/>
    <n v="104"/>
    <n v="645366"/>
    <x v="140"/>
    <x v="39"/>
    <s v="BOTTLE"/>
    <x v="0"/>
    <x v="3"/>
    <x v="2"/>
    <n v="19.95"/>
    <n v="3052"/>
    <m/>
    <n v="254.33"/>
    <m/>
    <n v="53342.48"/>
    <m/>
    <s v="-"/>
    <n v="0.06"/>
    <m/>
    <s v="-"/>
    <n v="24"/>
    <x v="0"/>
  </r>
  <r>
    <x v="1"/>
    <n v="105"/>
    <n v="10556"/>
    <x v="81"/>
    <x v="19"/>
    <s v="BOTTLE"/>
    <x v="0"/>
    <x v="0"/>
    <x v="0"/>
    <n v="19.95"/>
    <n v="3051"/>
    <m/>
    <n v="254.25"/>
    <m/>
    <n v="53325"/>
    <m/>
    <s v="-"/>
    <n v="0.06"/>
    <m/>
    <s v="-"/>
    <n v="46"/>
    <x v="0"/>
  </r>
  <r>
    <x v="1"/>
    <n v="106"/>
    <n v="552596"/>
    <x v="109"/>
    <x v="12"/>
    <s v="BOTTLE"/>
    <x v="0"/>
    <x v="5"/>
    <x v="4"/>
    <n v="14.2"/>
    <n v="3049"/>
    <n v="458"/>
    <n v="254.08"/>
    <n v="38.17"/>
    <n v="37775.22"/>
    <n v="5674.34"/>
    <s v="566%"/>
    <n v="0.06"/>
    <n v="0.01"/>
    <s v="500%"/>
    <n v="12"/>
    <x v="2"/>
  </r>
  <r>
    <x v="1"/>
    <n v="107"/>
    <n v="924555"/>
    <x v="106"/>
    <x v="0"/>
    <s v="BOTTLE"/>
    <x v="0"/>
    <x v="0"/>
    <x v="0"/>
    <n v="24.95"/>
    <n v="3027"/>
    <m/>
    <n v="252.25"/>
    <m/>
    <n v="66299.34"/>
    <m/>
    <s v="-"/>
    <n v="0.06"/>
    <m/>
    <s v="-"/>
    <n v="33"/>
    <x v="0"/>
  </r>
  <r>
    <x v="1"/>
    <n v="108"/>
    <n v="468157"/>
    <x v="75"/>
    <x v="3"/>
    <s v="BOTTLE"/>
    <x v="0"/>
    <x v="5"/>
    <x v="4"/>
    <n v="22.25"/>
    <n v="3009"/>
    <n v="807"/>
    <n v="250.75"/>
    <n v="67.25"/>
    <n v="58715.44"/>
    <n v="15747.21"/>
    <s v="273%"/>
    <n v="0.06"/>
    <n v="0.02"/>
    <s v="200%"/>
    <n v="2"/>
    <x v="2"/>
  </r>
  <r>
    <x v="1"/>
    <n v="109"/>
    <n v="924704"/>
    <x v="76"/>
    <x v="27"/>
    <s v="BOTTLE"/>
    <x v="0"/>
    <x v="0"/>
    <x v="0"/>
    <n v="21.95"/>
    <n v="2993"/>
    <m/>
    <n v="249.42"/>
    <m/>
    <n v="57608.63"/>
    <m/>
    <s v="-"/>
    <n v="0.06"/>
    <m/>
    <s v="-"/>
    <n v="46"/>
    <x v="0"/>
  </r>
  <r>
    <x v="1"/>
    <n v="110"/>
    <n v="648691"/>
    <x v="203"/>
    <x v="19"/>
    <s v="BOTTLE"/>
    <x v="0"/>
    <x v="0"/>
    <x v="0"/>
    <n v="22.95"/>
    <n v="2933"/>
    <m/>
    <n v="244.42"/>
    <m/>
    <n v="59049.34"/>
    <m/>
    <s v="-"/>
    <n v="0.06"/>
    <m/>
    <s v="-"/>
    <n v="28"/>
    <x v="0"/>
  </r>
  <r>
    <x v="1"/>
    <n v="111"/>
    <n v="163535"/>
    <x v="180"/>
    <x v="4"/>
    <s v="BOTTLE"/>
    <x v="0"/>
    <x v="3"/>
    <x v="2"/>
    <n v="19.95"/>
    <n v="2889"/>
    <n v="4004"/>
    <n v="240.75"/>
    <n v="333.67"/>
    <n v="50493.58"/>
    <n v="69981.42"/>
    <s v="-28%"/>
    <n v="0.06"/>
    <n v="0.08"/>
    <s v="-25%"/>
    <n v="24"/>
    <x v="0"/>
  </r>
  <r>
    <x v="1"/>
    <n v="112"/>
    <n v="630525"/>
    <x v="189"/>
    <x v="5"/>
    <s v="BOTTLE"/>
    <x v="0"/>
    <x v="3"/>
    <x v="2"/>
    <n v="19.95"/>
    <n v="2803"/>
    <m/>
    <n v="233.58"/>
    <m/>
    <n v="48990.49"/>
    <m/>
    <s v="-"/>
    <n v="0.05"/>
    <m/>
    <s v="-"/>
    <n v="23"/>
    <x v="0"/>
  </r>
  <r>
    <x v="1"/>
    <n v="113"/>
    <n v="447516"/>
    <x v="110"/>
    <x v="6"/>
    <s v="BOTTLE"/>
    <x v="0"/>
    <x v="3"/>
    <x v="2"/>
    <n v="19.95"/>
    <n v="2779"/>
    <m/>
    <n v="231.58"/>
    <m/>
    <n v="48571.02"/>
    <m/>
    <s v="-"/>
    <n v="0.05"/>
    <m/>
    <s v="-"/>
    <n v="47"/>
    <x v="0"/>
  </r>
  <r>
    <x v="1"/>
    <n v="114"/>
    <n v="148437"/>
    <x v="105"/>
    <x v="10"/>
    <s v="BOTTLE"/>
    <x v="0"/>
    <x v="3"/>
    <x v="2"/>
    <n v="17.95"/>
    <n v="2628"/>
    <m/>
    <n v="219"/>
    <m/>
    <n v="41280.53"/>
    <m/>
    <s v="-"/>
    <n v="0.05"/>
    <m/>
    <s v="-"/>
    <n v="41"/>
    <x v="0"/>
  </r>
  <r>
    <x v="1"/>
    <n v="115"/>
    <n v="400598"/>
    <x v="95"/>
    <x v="21"/>
    <s v="BOTTLE"/>
    <x v="0"/>
    <x v="5"/>
    <x v="4"/>
    <n v="23.85"/>
    <n v="2602"/>
    <n v="1288"/>
    <n v="216.83"/>
    <n v="107.33"/>
    <n v="54457.79"/>
    <n v="26956.81"/>
    <s v="102%"/>
    <n v="0.05"/>
    <n v="0.03"/>
    <s v="67%"/>
    <n v="7"/>
    <x v="2"/>
  </r>
  <r>
    <x v="1"/>
    <n v="116"/>
    <n v="369751"/>
    <x v="112"/>
    <x v="0"/>
    <s v="BOTTLE"/>
    <x v="0"/>
    <x v="5"/>
    <x v="4"/>
    <n v="17.25"/>
    <n v="2445"/>
    <n v="937"/>
    <n v="203.75"/>
    <n v="78.08"/>
    <n v="36891.370000000003"/>
    <n v="14137.92"/>
    <s v="161%"/>
    <n v="0.05"/>
    <n v="0.02"/>
    <s v="150%"/>
    <n v="3"/>
    <x v="2"/>
  </r>
  <r>
    <x v="1"/>
    <n v="117"/>
    <n v="288910"/>
    <x v="104"/>
    <x v="28"/>
    <s v="BOTTLE"/>
    <x v="0"/>
    <x v="7"/>
    <x v="5"/>
    <n v="15.95"/>
    <n v="2441"/>
    <n v="1160"/>
    <n v="203.42"/>
    <n v="96.67"/>
    <n v="34022.79"/>
    <n v="16168.14"/>
    <s v="110%"/>
    <n v="0.05"/>
    <n v="0.02"/>
    <s v="150%"/>
    <n v="3"/>
    <x v="3"/>
  </r>
  <r>
    <x v="1"/>
    <n v="118"/>
    <n v="681304"/>
    <x v="57"/>
    <x v="10"/>
    <s v="BOTTLE"/>
    <x v="0"/>
    <x v="7"/>
    <x v="5"/>
    <n v="14.85"/>
    <n v="2426"/>
    <m/>
    <n v="202.17"/>
    <m/>
    <n v="31452.12"/>
    <m/>
    <s v="-"/>
    <n v="0.05"/>
    <m/>
    <s v="-"/>
    <n v="5"/>
    <x v="3"/>
  </r>
  <r>
    <x v="1"/>
    <n v="119"/>
    <n v="609891"/>
    <x v="85"/>
    <x v="6"/>
    <s v="BOTTLE"/>
    <x v="0"/>
    <x v="5"/>
    <x v="4"/>
    <n v="16.850000000000001"/>
    <n v="2395"/>
    <m/>
    <n v="199.58"/>
    <m/>
    <n v="35289.160000000003"/>
    <m/>
    <s v="-"/>
    <n v="0.05"/>
    <m/>
    <s v="-"/>
    <n v="1"/>
    <x v="2"/>
  </r>
  <r>
    <x v="1"/>
    <n v="120"/>
    <n v="12618"/>
    <x v="22"/>
    <x v="3"/>
    <s v="BOTTLE"/>
    <x v="0"/>
    <x v="1"/>
    <x v="0"/>
    <n v="17.95"/>
    <n v="2362"/>
    <m/>
    <n v="196.83"/>
    <m/>
    <n v="37102.21"/>
    <m/>
    <s v="-"/>
    <n v="0.05"/>
    <m/>
    <s v="-"/>
    <n v="179"/>
    <x v="1"/>
  </r>
  <r>
    <x v="1"/>
    <n v="121"/>
    <n v="359513"/>
    <x v="116"/>
    <x v="14"/>
    <s v="BOTTLE"/>
    <x v="0"/>
    <x v="2"/>
    <x v="1"/>
    <n v="38.950000000000003"/>
    <n v="2266"/>
    <n v="2774"/>
    <n v="188.83"/>
    <n v="231.17"/>
    <n v="77705.75"/>
    <n v="95126.11"/>
    <s v="-18%"/>
    <n v="0.04"/>
    <n v="0.06"/>
    <s v="-33%"/>
    <n v="16"/>
    <x v="0"/>
  </r>
  <r>
    <x v="1"/>
    <n v="122"/>
    <n v="149542"/>
    <x v="126"/>
    <x v="35"/>
    <s v="BOTTLE"/>
    <x v="0"/>
    <x v="2"/>
    <x v="1"/>
    <n v="19.95"/>
    <n v="2250"/>
    <m/>
    <n v="187.5"/>
    <m/>
    <n v="39325.22"/>
    <m/>
    <s v="-"/>
    <n v="0.04"/>
    <m/>
    <s v="-"/>
    <n v="25"/>
    <x v="0"/>
  </r>
  <r>
    <x v="1"/>
    <n v="123"/>
    <n v="630558"/>
    <x v="204"/>
    <x v="4"/>
    <s v="BOTTLE"/>
    <x v="0"/>
    <x v="2"/>
    <x v="1"/>
    <n v="19.95"/>
    <n v="2205"/>
    <m/>
    <n v="183.75"/>
    <m/>
    <n v="38538.720000000001"/>
    <m/>
    <s v="-"/>
    <n v="0.04"/>
    <m/>
    <s v="-"/>
    <n v="24"/>
    <x v="0"/>
  </r>
  <r>
    <x v="1"/>
    <n v="124"/>
    <n v="492728"/>
    <x v="131"/>
    <x v="27"/>
    <s v="BOTTLE"/>
    <x v="0"/>
    <x v="4"/>
    <x v="3"/>
    <n v="27.95"/>
    <n v="2158"/>
    <n v="21"/>
    <n v="179.83"/>
    <n v="1.75"/>
    <n v="52995.13"/>
    <n v="515.71"/>
    <s v="10,176%"/>
    <n v="0.04"/>
    <n v="0"/>
    <s v="-"/>
    <n v="26"/>
    <x v="0"/>
  </r>
  <r>
    <x v="1"/>
    <n v="125"/>
    <n v="447474"/>
    <x v="147"/>
    <x v="5"/>
    <s v="BOTTLE"/>
    <x v="0"/>
    <x v="0"/>
    <x v="0"/>
    <n v="29.95"/>
    <n v="2048"/>
    <n v="1482"/>
    <n v="170.67"/>
    <n v="123.5"/>
    <n v="53918.58"/>
    <n v="39017.26"/>
    <s v="38%"/>
    <n v="0.04"/>
    <n v="0.03"/>
    <s v="33%"/>
    <n v="19"/>
    <x v="0"/>
  </r>
  <r>
    <x v="1"/>
    <n v="126"/>
    <n v="329805"/>
    <x v="148"/>
    <x v="27"/>
    <s v="BOTTLE"/>
    <x v="0"/>
    <x v="4"/>
    <x v="3"/>
    <n v="24.95"/>
    <n v="2047"/>
    <m/>
    <n v="170.58"/>
    <m/>
    <n v="44834.73"/>
    <m/>
    <s v="-"/>
    <n v="0.04"/>
    <m/>
    <s v="-"/>
    <n v="20"/>
    <x v="0"/>
  </r>
  <r>
    <x v="1"/>
    <n v="127"/>
    <n v="630202"/>
    <x v="205"/>
    <x v="18"/>
    <s v="BOTTLE"/>
    <x v="0"/>
    <x v="3"/>
    <x v="2"/>
    <n v="17.95"/>
    <n v="2017"/>
    <n v="2136"/>
    <n v="168.08"/>
    <n v="178"/>
    <n v="31682.959999999999"/>
    <n v="33552.21"/>
    <s v="-6%"/>
    <n v="0.04"/>
    <n v="0.04"/>
    <s v="0%"/>
    <n v="17"/>
    <x v="0"/>
  </r>
  <r>
    <x v="1"/>
    <n v="128"/>
    <n v="309609"/>
    <x v="146"/>
    <x v="14"/>
    <s v="BOTTLE"/>
    <x v="0"/>
    <x v="0"/>
    <x v="0"/>
    <n v="23.95"/>
    <n v="1900"/>
    <n v="22"/>
    <n v="158.33000000000001"/>
    <n v="1.83"/>
    <n v="39933.629999999997"/>
    <n v="462.39"/>
    <s v="8,536%"/>
    <n v="0.04"/>
    <n v="0"/>
    <s v="-"/>
    <n v="16"/>
    <x v="0"/>
  </r>
  <r>
    <x v="1"/>
    <n v="129"/>
    <n v="149336"/>
    <x v="108"/>
    <x v="17"/>
    <s v="BOTTLE"/>
    <x v="0"/>
    <x v="2"/>
    <x v="1"/>
    <n v="18.95"/>
    <n v="1891"/>
    <m/>
    <n v="157.58000000000001"/>
    <m/>
    <n v="31377.21"/>
    <m/>
    <s v="-"/>
    <n v="0.04"/>
    <m/>
    <s v="-"/>
    <n v="29"/>
    <x v="0"/>
  </r>
  <r>
    <x v="1"/>
    <n v="130"/>
    <n v="60137"/>
    <x v="206"/>
    <x v="25"/>
    <s v="BOTTLE"/>
    <x v="0"/>
    <x v="4"/>
    <x v="3"/>
    <n v="18.95"/>
    <n v="1868"/>
    <n v="1374"/>
    <n v="155.66999999999999"/>
    <n v="114.5"/>
    <n v="30995.58"/>
    <n v="22798.67"/>
    <s v="36%"/>
    <n v="0.04"/>
    <n v="0.03"/>
    <s v="33%"/>
    <n v="23"/>
    <x v="0"/>
  </r>
  <r>
    <x v="1"/>
    <n v="131"/>
    <n v="648980"/>
    <x v="69"/>
    <x v="25"/>
    <s v="BOTTLE"/>
    <x v="0"/>
    <x v="7"/>
    <x v="5"/>
    <n v="10.9"/>
    <n v="1824"/>
    <m/>
    <n v="152"/>
    <m/>
    <n v="17271.5"/>
    <m/>
    <s v="-"/>
    <n v="0.04"/>
    <m/>
    <s v="-"/>
    <n v="2"/>
    <x v="3"/>
  </r>
  <r>
    <x v="1"/>
    <n v="132"/>
    <n v="445346"/>
    <x v="100"/>
    <x v="28"/>
    <s v="BOTTLE"/>
    <x v="0"/>
    <x v="5"/>
    <x v="4"/>
    <n v="13.25"/>
    <n v="1755"/>
    <n v="3256"/>
    <n v="146.25"/>
    <n v="271.33"/>
    <n v="20267.919999999998"/>
    <n v="37602.480000000003"/>
    <s v="-46%"/>
    <n v="0.03"/>
    <n v="7.0000000000000007E-2"/>
    <s v="-57%"/>
    <n v="6"/>
    <x v="2"/>
  </r>
  <r>
    <x v="1"/>
    <n v="133"/>
    <n v="645242"/>
    <x v="157"/>
    <x v="29"/>
    <s v="BOTTLE"/>
    <x v="0"/>
    <x v="4"/>
    <x v="3"/>
    <n v="34.950000000000003"/>
    <n v="1646"/>
    <m/>
    <n v="137.16999999999999"/>
    <m/>
    <n v="50618.14"/>
    <m/>
    <s v="-"/>
    <n v="0.03"/>
    <m/>
    <s v="-"/>
    <n v="17"/>
    <x v="0"/>
  </r>
  <r>
    <x v="1"/>
    <n v="134"/>
    <n v="663286"/>
    <x v="35"/>
    <x v="16"/>
    <s v="BOTTLE"/>
    <x v="0"/>
    <x v="0"/>
    <x v="0"/>
    <n v="21.95"/>
    <n v="1613"/>
    <n v="8262"/>
    <n v="134.41999999999999"/>
    <n v="688.5"/>
    <n v="31046.68"/>
    <n v="159025.22"/>
    <s v="-80%"/>
    <n v="0.03"/>
    <n v="0.17"/>
    <s v="-82%"/>
    <n v="22"/>
    <x v="0"/>
  </r>
  <r>
    <x v="1"/>
    <n v="135"/>
    <n v="648717"/>
    <x v="161"/>
    <x v="15"/>
    <s v="BOTTLE"/>
    <x v="0"/>
    <x v="3"/>
    <x v="2"/>
    <n v="24.95"/>
    <n v="1574"/>
    <m/>
    <n v="131.16999999999999"/>
    <m/>
    <n v="34474.78"/>
    <m/>
    <s v="-"/>
    <n v="0.03"/>
    <m/>
    <s v="-"/>
    <n v="15"/>
    <x v="0"/>
  </r>
  <r>
    <x v="1"/>
    <n v="136"/>
    <n v="538918"/>
    <x v="113"/>
    <x v="15"/>
    <s v="BOTTLE"/>
    <x v="0"/>
    <x v="4"/>
    <x v="3"/>
    <n v="29.95"/>
    <n v="1564"/>
    <n v="2814"/>
    <n v="130.33000000000001"/>
    <n v="234.5"/>
    <n v="41176.11"/>
    <n v="74085.399999999994"/>
    <s v="-44%"/>
    <n v="0.03"/>
    <n v="0.06"/>
    <s v="-50%"/>
    <n v="34"/>
    <x v="0"/>
  </r>
  <r>
    <x v="1"/>
    <n v="137"/>
    <n v="645184"/>
    <x v="207"/>
    <x v="27"/>
    <s v="BOTTLE"/>
    <x v="0"/>
    <x v="4"/>
    <x v="3"/>
    <n v="24.95"/>
    <n v="1516"/>
    <m/>
    <n v="126.33"/>
    <m/>
    <n v="33204.42"/>
    <m/>
    <s v="-"/>
    <n v="0.03"/>
    <m/>
    <s v="-"/>
    <n v="17"/>
    <x v="0"/>
  </r>
  <r>
    <x v="1"/>
    <n v="138"/>
    <n v="694737"/>
    <x v="208"/>
    <x v="55"/>
    <s v="BOTTLE"/>
    <x v="0"/>
    <x v="0"/>
    <x v="0"/>
    <n v="16.95"/>
    <n v="1508"/>
    <n v="6521"/>
    <n v="125.67"/>
    <n v="543.41999999999996"/>
    <n v="22353.1"/>
    <n v="96660.84"/>
    <s v="-77%"/>
    <n v="0.03"/>
    <n v="0.13"/>
    <s v="-77%"/>
    <n v="22"/>
    <x v="0"/>
  </r>
  <r>
    <x v="1"/>
    <n v="139"/>
    <n v="156869"/>
    <x v="89"/>
    <x v="27"/>
    <s v="BOTTLE"/>
    <x v="0"/>
    <x v="4"/>
    <x v="3"/>
    <n v="22.95"/>
    <n v="1488"/>
    <m/>
    <n v="124"/>
    <m/>
    <n v="29957.52"/>
    <m/>
    <s v="-"/>
    <n v="0.03"/>
    <m/>
    <s v="-"/>
    <n v="29"/>
    <x v="0"/>
  </r>
  <r>
    <x v="1"/>
    <n v="140"/>
    <n v="331652"/>
    <x v="144"/>
    <x v="40"/>
    <s v="BOTTLE"/>
    <x v="0"/>
    <x v="2"/>
    <x v="1"/>
    <n v="27.95"/>
    <n v="1431"/>
    <n v="1867"/>
    <n v="119.25"/>
    <n v="155.58000000000001"/>
    <n v="35141.81"/>
    <n v="45848.89"/>
    <s v="-23%"/>
    <n v="0.03"/>
    <n v="0.04"/>
    <s v="-25%"/>
    <n v="17"/>
    <x v="0"/>
  </r>
  <r>
    <x v="1"/>
    <n v="141"/>
    <n v="415653"/>
    <x v="209"/>
    <x v="21"/>
    <s v="BOTTLE"/>
    <x v="0"/>
    <x v="0"/>
    <x v="0"/>
    <n v="32.950000000000003"/>
    <n v="1393"/>
    <m/>
    <n v="116.08"/>
    <m/>
    <n v="40372.35"/>
    <m/>
    <s v="-"/>
    <n v="0.03"/>
    <m/>
    <s v="-"/>
    <n v="19"/>
    <x v="0"/>
  </r>
  <r>
    <x v="1"/>
    <n v="142"/>
    <n v="437855"/>
    <x v="155"/>
    <x v="11"/>
    <s v="BOTTLE"/>
    <x v="0"/>
    <x v="4"/>
    <x v="3"/>
    <n v="40"/>
    <n v="1359"/>
    <n v="1165"/>
    <n v="113.25"/>
    <n v="97.08"/>
    <n v="47865.66"/>
    <n v="41032.74"/>
    <s v="17%"/>
    <n v="0.03"/>
    <n v="0.02"/>
    <s v="50%"/>
    <n v="7"/>
    <x v="0"/>
  </r>
  <r>
    <x v="1"/>
    <n v="143"/>
    <n v="648857"/>
    <x v="142"/>
    <x v="13"/>
    <s v="BOTTLE"/>
    <x v="0"/>
    <x v="10"/>
    <x v="8"/>
    <n v="21.25"/>
    <n v="1353"/>
    <m/>
    <n v="112.75"/>
    <m/>
    <n v="25204.12"/>
    <m/>
    <s v="-"/>
    <n v="0.03"/>
    <m/>
    <s v="-"/>
    <n v="16"/>
    <x v="0"/>
  </r>
  <r>
    <x v="1"/>
    <n v="144"/>
    <n v="507517"/>
    <x v="129"/>
    <x v="36"/>
    <s v="BOTTLE"/>
    <x v="0"/>
    <x v="2"/>
    <x v="1"/>
    <n v="25.95"/>
    <n v="1343"/>
    <n v="67"/>
    <n v="111.92"/>
    <n v="5.58"/>
    <n v="30603.759999999998"/>
    <n v="1526.77"/>
    <s v="1,904%"/>
    <n v="0.03"/>
    <n v="0"/>
    <s v="-"/>
    <n v="12"/>
    <x v="0"/>
  </r>
  <r>
    <x v="1"/>
    <n v="145"/>
    <n v="483065"/>
    <x v="152"/>
    <x v="21"/>
    <s v="BOTTLE"/>
    <x v="0"/>
    <x v="0"/>
    <x v="0"/>
    <n v="28.95"/>
    <n v="1324"/>
    <n v="122"/>
    <n v="110.33"/>
    <n v="10.17"/>
    <n v="33685.839999999997"/>
    <n v="3103.98"/>
    <s v="985%"/>
    <n v="0.03"/>
    <n v="0"/>
    <s v="-"/>
    <n v="12"/>
    <x v="0"/>
  </r>
  <r>
    <x v="1"/>
    <n v="146"/>
    <n v="329706"/>
    <x v="91"/>
    <x v="17"/>
    <s v="BOTTLE"/>
    <x v="0"/>
    <x v="4"/>
    <x v="3"/>
    <n v="27.95"/>
    <n v="1315"/>
    <m/>
    <n v="109.58"/>
    <m/>
    <n v="32293.14"/>
    <m/>
    <s v="-"/>
    <n v="0.03"/>
    <m/>
    <s v="-"/>
    <n v="18"/>
    <x v="0"/>
  </r>
  <r>
    <x v="1"/>
    <n v="147"/>
    <n v="12606"/>
    <x v="40"/>
    <x v="18"/>
    <s v="BOTTLE"/>
    <x v="0"/>
    <x v="4"/>
    <x v="3"/>
    <n v="19.95"/>
    <n v="1295"/>
    <m/>
    <n v="107.92"/>
    <m/>
    <n v="22633.85"/>
    <m/>
    <s v="-"/>
    <n v="0.03"/>
    <m/>
    <s v="-"/>
    <n v="74"/>
    <x v="0"/>
  </r>
  <r>
    <x v="1"/>
    <n v="148"/>
    <n v="22251"/>
    <x v="210"/>
    <x v="21"/>
    <s v="BOTTLE"/>
    <x v="0"/>
    <x v="5"/>
    <x v="4"/>
    <n v="7.25"/>
    <n v="1293"/>
    <n v="1365"/>
    <n v="107.75"/>
    <n v="113.75"/>
    <n v="8066.95"/>
    <n v="8516.15"/>
    <s v="-5%"/>
    <n v="0.02"/>
    <n v="0.03"/>
    <s v="-33%"/>
    <n v="2"/>
    <x v="2"/>
  </r>
  <r>
    <x v="1"/>
    <n v="149"/>
    <n v="645226"/>
    <x v="172"/>
    <x v="47"/>
    <s v="BOTTLE"/>
    <x v="0"/>
    <x v="4"/>
    <x v="3"/>
    <n v="50"/>
    <n v="1285"/>
    <m/>
    <n v="107.08"/>
    <m/>
    <n v="56630.97"/>
    <m/>
    <s v="-"/>
    <n v="0.02"/>
    <m/>
    <s v="-"/>
    <n v="6"/>
    <x v="0"/>
  </r>
  <r>
    <x v="1"/>
    <n v="150"/>
    <n v="416222"/>
    <x v="211"/>
    <x v="14"/>
    <s v="BOTTLE"/>
    <x v="0"/>
    <x v="1"/>
    <x v="0"/>
    <n v="10.95"/>
    <n v="1284"/>
    <n v="34880"/>
    <n v="107"/>
    <n v="2906.67"/>
    <n v="12215.04"/>
    <n v="331823.01"/>
    <s v="-96%"/>
    <n v="0.02"/>
    <n v="0.72"/>
    <s v="-97%"/>
    <n v="11"/>
    <x v="1"/>
  </r>
  <r>
    <x v="1"/>
    <n v="151"/>
    <n v="957407"/>
    <x v="163"/>
    <x v="7"/>
    <s v="BOTTLE"/>
    <x v="0"/>
    <x v="0"/>
    <x v="0"/>
    <n v="19.95"/>
    <n v="1235"/>
    <n v="5757"/>
    <n v="102.92"/>
    <n v="479.75"/>
    <n v="21585.18"/>
    <n v="100620.13"/>
    <s v="-79%"/>
    <n v="0.02"/>
    <n v="0.12"/>
    <s v="-83%"/>
    <n v="12"/>
    <x v="0"/>
  </r>
  <r>
    <x v="1"/>
    <n v="152"/>
    <n v="429308"/>
    <x v="111"/>
    <x v="9"/>
    <s v="BOTTLE"/>
    <x v="0"/>
    <x v="0"/>
    <x v="0"/>
    <n v="29.95"/>
    <n v="1209"/>
    <n v="1"/>
    <n v="100.75"/>
    <n v="0.08"/>
    <n v="31829.87"/>
    <n v="26.33"/>
    <s v="120,800%"/>
    <n v="0.02"/>
    <n v="0"/>
    <s v="-"/>
    <n v="20"/>
    <x v="0"/>
  </r>
  <r>
    <x v="1"/>
    <n v="153"/>
    <n v="447417"/>
    <x v="42"/>
    <x v="4"/>
    <s v="BOTTLE"/>
    <x v="0"/>
    <x v="3"/>
    <x v="2"/>
    <n v="19.95"/>
    <n v="1198"/>
    <n v="4970"/>
    <n v="99.83"/>
    <n v="414.17"/>
    <n v="20938.5"/>
    <n v="86865.04"/>
    <s v="-76%"/>
    <n v="0.02"/>
    <n v="0.1"/>
    <s v="-80%"/>
    <n v="70"/>
    <x v="0"/>
  </r>
  <r>
    <x v="1"/>
    <n v="154"/>
    <n v="149997"/>
    <x v="117"/>
    <x v="13"/>
    <s v="BOTTLE"/>
    <x v="0"/>
    <x v="2"/>
    <x v="1"/>
    <n v="24.95"/>
    <n v="1192"/>
    <m/>
    <n v="99.33"/>
    <m/>
    <n v="26107.96"/>
    <m/>
    <s v="-"/>
    <n v="0.02"/>
    <m/>
    <s v="-"/>
    <n v="17"/>
    <x v="0"/>
  </r>
  <r>
    <x v="1"/>
    <n v="155"/>
    <n v="468165"/>
    <x v="120"/>
    <x v="3"/>
    <s v="BOTTLE"/>
    <x v="0"/>
    <x v="5"/>
    <x v="4"/>
    <n v="16.600000000000001"/>
    <n v="1124"/>
    <n v="626"/>
    <n v="93.67"/>
    <n v="52.17"/>
    <n v="16312.92"/>
    <n v="9085.31"/>
    <s v="80%"/>
    <n v="0.02"/>
    <n v="0.01"/>
    <s v="100%"/>
    <n v="2"/>
    <x v="2"/>
  </r>
  <r>
    <x v="1"/>
    <n v="156"/>
    <n v="648840"/>
    <x v="162"/>
    <x v="36"/>
    <s v="BOTTLE"/>
    <x v="0"/>
    <x v="8"/>
    <x v="6"/>
    <n v="19.95"/>
    <n v="1116"/>
    <m/>
    <n v="93"/>
    <m/>
    <n v="19505.310000000001"/>
    <m/>
    <s v="-"/>
    <n v="0.02"/>
    <m/>
    <s v="-"/>
    <n v="10"/>
    <x v="0"/>
  </r>
  <r>
    <x v="1"/>
    <n v="157"/>
    <n v="141499"/>
    <x v="212"/>
    <x v="56"/>
    <s v="BOTTLE"/>
    <x v="0"/>
    <x v="0"/>
    <x v="0"/>
    <n v="21.95"/>
    <n v="1113"/>
    <n v="1290"/>
    <n v="92.75"/>
    <n v="107.5"/>
    <n v="21422.79"/>
    <n v="24829.65"/>
    <s v="-14%"/>
    <n v="0.02"/>
    <n v="0.03"/>
    <s v="-33%"/>
    <n v="14"/>
    <x v="0"/>
  </r>
  <r>
    <x v="1"/>
    <n v="158"/>
    <n v="402685"/>
    <x v="184"/>
    <x v="14"/>
    <s v="BOTTLE"/>
    <x v="0"/>
    <x v="4"/>
    <x v="3"/>
    <n v="32.950000000000003"/>
    <n v="1056"/>
    <n v="836"/>
    <n v="88"/>
    <n v="69.67"/>
    <n v="30605.31"/>
    <n v="24229.200000000001"/>
    <s v="26%"/>
    <n v="0.02"/>
    <n v="0.02"/>
    <s v="0%"/>
    <n v="9"/>
    <x v="0"/>
  </r>
  <r>
    <x v="1"/>
    <n v="159"/>
    <n v="493163"/>
    <x v="156"/>
    <x v="42"/>
    <s v="BOTTLE"/>
    <x v="0"/>
    <x v="4"/>
    <x v="3"/>
    <n v="44.95"/>
    <n v="986"/>
    <n v="876"/>
    <n v="82.17"/>
    <n v="73"/>
    <n v="39047.35"/>
    <n v="34691.15"/>
    <s v="13%"/>
    <n v="0.02"/>
    <n v="0.02"/>
    <s v="0%"/>
    <n v="14"/>
    <x v="0"/>
  </r>
  <r>
    <x v="1"/>
    <n v="160"/>
    <n v="454827"/>
    <x v="213"/>
    <x v="30"/>
    <s v="BOTTLE"/>
    <x v="0"/>
    <x v="5"/>
    <x v="9"/>
    <n v="13.1"/>
    <n v="851"/>
    <m/>
    <n v="70.92"/>
    <m/>
    <n v="9714.9599999999991"/>
    <m/>
    <s v="-"/>
    <n v="0.02"/>
    <m/>
    <s v="-"/>
    <n v="41"/>
    <x v="2"/>
  </r>
  <r>
    <x v="1"/>
    <n v="161"/>
    <n v="332494"/>
    <x v="107"/>
    <x v="19"/>
    <s v="BOTTLE"/>
    <x v="0"/>
    <x v="2"/>
    <x v="1"/>
    <n v="27.95"/>
    <n v="843"/>
    <m/>
    <n v="70.25"/>
    <m/>
    <n v="20701.990000000002"/>
    <m/>
    <s v="-"/>
    <n v="0.02"/>
    <m/>
    <s v="-"/>
    <n v="20"/>
    <x v="0"/>
  </r>
  <r>
    <x v="1"/>
    <n v="162"/>
    <n v="714295"/>
    <x v="214"/>
    <x v="55"/>
    <s v="BOTTLE"/>
    <x v="0"/>
    <x v="0"/>
    <x v="0"/>
    <n v="19.95"/>
    <n v="805"/>
    <n v="9922"/>
    <n v="67.08"/>
    <n v="826.83"/>
    <n v="14069.69"/>
    <n v="173415.49"/>
    <s v="-92%"/>
    <n v="0.02"/>
    <n v="0.2"/>
    <s v="-90%"/>
    <n v="10"/>
    <x v="0"/>
  </r>
  <r>
    <x v="1"/>
    <n v="163"/>
    <n v="179754"/>
    <x v="182"/>
    <x v="49"/>
    <s v="BOTTLE"/>
    <x v="0"/>
    <x v="4"/>
    <x v="3"/>
    <n v="39.950000000000003"/>
    <n v="788"/>
    <n v="366"/>
    <n v="65.67"/>
    <n v="30.5"/>
    <n v="27719.47"/>
    <n v="12874.78"/>
    <s v="115%"/>
    <n v="0.02"/>
    <n v="0.01"/>
    <s v="100%"/>
    <n v="10"/>
    <x v="0"/>
  </r>
  <r>
    <x v="1"/>
    <n v="164"/>
    <n v="648394"/>
    <x v="215"/>
    <x v="57"/>
    <s v="BOTTLE"/>
    <x v="0"/>
    <x v="7"/>
    <x v="5"/>
    <n v="19.8"/>
    <n v="757"/>
    <m/>
    <n v="63.08"/>
    <m/>
    <n v="13130.27"/>
    <m/>
    <s v="-"/>
    <n v="0.01"/>
    <m/>
    <s v="-"/>
    <n v="1"/>
    <x v="3"/>
  </r>
  <r>
    <x v="1"/>
    <n v="165"/>
    <n v="450668"/>
    <x v="216"/>
    <x v="58"/>
    <s v="BOTTLE"/>
    <x v="0"/>
    <x v="0"/>
    <x v="0"/>
    <n v="19.95"/>
    <n v="743"/>
    <n v="5442"/>
    <n v="61.92"/>
    <n v="453.5"/>
    <n v="12986.06"/>
    <n v="95114.6"/>
    <s v="-86%"/>
    <n v="0.01"/>
    <n v="0.11"/>
    <s v="-91%"/>
    <n v="9"/>
    <x v="0"/>
  </r>
  <r>
    <x v="1"/>
    <n v="166"/>
    <n v="994939"/>
    <x v="217"/>
    <x v="29"/>
    <s v="BOTTLE"/>
    <x v="0"/>
    <x v="3"/>
    <x v="2"/>
    <n v="28.95"/>
    <n v="724"/>
    <m/>
    <n v="60.33"/>
    <m/>
    <n v="18420.349999999999"/>
    <m/>
    <s v="-"/>
    <n v="0.01"/>
    <m/>
    <s v="-"/>
    <n v="6"/>
    <x v="0"/>
  </r>
  <r>
    <x v="1"/>
    <n v="167"/>
    <n v="645192"/>
    <x v="124"/>
    <x v="33"/>
    <s v="BOTTLE"/>
    <x v="0"/>
    <x v="9"/>
    <x v="7"/>
    <n v="23.95"/>
    <n v="690"/>
    <m/>
    <n v="57.5"/>
    <m/>
    <n v="14502.21"/>
    <m/>
    <s v="-"/>
    <n v="0.01"/>
    <m/>
    <s v="-"/>
    <n v="12"/>
    <x v="0"/>
  </r>
  <r>
    <x v="1"/>
    <n v="168"/>
    <n v="12321"/>
    <x v="61"/>
    <x v="22"/>
    <s v="BOTTLE"/>
    <x v="0"/>
    <x v="8"/>
    <x v="6"/>
    <n v="19.95"/>
    <n v="675"/>
    <m/>
    <n v="56.25"/>
    <m/>
    <n v="11797.57"/>
    <m/>
    <s v="-"/>
    <n v="0.01"/>
    <m/>
    <s v="-"/>
    <n v="55"/>
    <x v="0"/>
  </r>
  <r>
    <x v="1"/>
    <n v="169"/>
    <n v="555524"/>
    <x v="171"/>
    <x v="46"/>
    <s v="BOTTLE"/>
    <x v="0"/>
    <x v="3"/>
    <x v="2"/>
    <n v="18.95"/>
    <n v="647"/>
    <n v="1570"/>
    <n v="53.92"/>
    <n v="130.83000000000001"/>
    <n v="10735.62"/>
    <n v="26050.880000000001"/>
    <s v="-59%"/>
    <n v="0.01"/>
    <n v="0.03"/>
    <s v="-67%"/>
    <n v="8"/>
    <x v="0"/>
  </r>
  <r>
    <x v="1"/>
    <n v="170"/>
    <n v="164228"/>
    <x v="181"/>
    <x v="29"/>
    <s v="BOTTLE"/>
    <x v="0"/>
    <x v="0"/>
    <x v="0"/>
    <n v="24.95"/>
    <n v="645"/>
    <n v="10333"/>
    <n v="53.75"/>
    <n v="861.08"/>
    <n v="14127.21"/>
    <n v="226320.13"/>
    <s v="-94%"/>
    <n v="0.01"/>
    <n v="0.21"/>
    <s v="-95%"/>
    <n v="10"/>
    <x v="0"/>
  </r>
  <r>
    <x v="1"/>
    <n v="170"/>
    <n v="329672"/>
    <x v="121"/>
    <x v="9"/>
    <s v="BOTTLE"/>
    <x v="0"/>
    <x v="4"/>
    <x v="3"/>
    <n v="49.95"/>
    <n v="645"/>
    <m/>
    <n v="53.75"/>
    <m/>
    <n v="28397.119999999999"/>
    <m/>
    <s v="-"/>
    <n v="0.01"/>
    <m/>
    <s v="-"/>
    <n v="5"/>
    <x v="0"/>
  </r>
  <r>
    <x v="1"/>
    <n v="171"/>
    <n v="598813"/>
    <x v="119"/>
    <x v="14"/>
    <s v="BOTTLE"/>
    <x v="0"/>
    <x v="4"/>
    <x v="3"/>
    <n v="48.95"/>
    <n v="640"/>
    <n v="688"/>
    <n v="53.33"/>
    <n v="57.33"/>
    <n v="27610.62"/>
    <n v="29681.42"/>
    <s v="-7%"/>
    <n v="0.01"/>
    <n v="0.01"/>
    <s v="0%"/>
    <n v="10"/>
    <x v="0"/>
  </r>
  <r>
    <x v="1"/>
    <n v="172"/>
    <n v="238568"/>
    <x v="145"/>
    <x v="9"/>
    <s v="BOTTLE"/>
    <x v="0"/>
    <x v="2"/>
    <x v="1"/>
    <n v="45"/>
    <n v="618"/>
    <n v="337"/>
    <n v="51.5"/>
    <n v="28.08"/>
    <n v="24501.24"/>
    <n v="13360.71"/>
    <s v="83%"/>
    <n v="0.01"/>
    <n v="0.01"/>
    <s v="0%"/>
    <n v="4"/>
    <x v="0"/>
  </r>
  <r>
    <x v="1"/>
    <n v="172"/>
    <n v="426650"/>
    <x v="185"/>
    <x v="7"/>
    <s v="BOTTLE"/>
    <x v="0"/>
    <x v="3"/>
    <x v="2"/>
    <n v="27.95"/>
    <n v="618"/>
    <m/>
    <n v="51.5"/>
    <m/>
    <n v="15176.55"/>
    <m/>
    <s v="-"/>
    <n v="0.01"/>
    <m/>
    <s v="-"/>
    <n v="4"/>
    <x v="0"/>
  </r>
  <r>
    <x v="1"/>
    <n v="173"/>
    <n v="648386"/>
    <x v="103"/>
    <x v="26"/>
    <s v="BOTTLE"/>
    <x v="0"/>
    <x v="5"/>
    <x v="4"/>
    <n v="9.6"/>
    <n v="604"/>
    <m/>
    <n v="50.33"/>
    <m/>
    <n v="5024.42"/>
    <m/>
    <s v="-"/>
    <n v="0.01"/>
    <m/>
    <s v="-"/>
    <n v="2"/>
    <x v="2"/>
  </r>
  <r>
    <x v="1"/>
    <n v="174"/>
    <n v="630517"/>
    <x v="159"/>
    <x v="24"/>
    <s v="BOTTLE"/>
    <x v="0"/>
    <x v="10"/>
    <x v="8"/>
    <n v="32"/>
    <n v="491"/>
    <n v="509"/>
    <n v="40.92"/>
    <n v="42.42"/>
    <n v="13817.52"/>
    <n v="14324.07"/>
    <s v="-4%"/>
    <n v="0.01"/>
    <n v="0.01"/>
    <s v="0%"/>
    <n v="5"/>
    <x v="0"/>
  </r>
  <r>
    <x v="1"/>
    <n v="175"/>
    <n v="649632"/>
    <x v="218"/>
    <x v="47"/>
    <s v="BOTTLE"/>
    <x v="0"/>
    <x v="4"/>
    <x v="3"/>
    <n v="70"/>
    <n v="438"/>
    <m/>
    <n v="36.5"/>
    <m/>
    <n v="27055.22"/>
    <m/>
    <s v="-"/>
    <n v="0.01"/>
    <m/>
    <s v="-"/>
    <n v="3"/>
    <x v="0"/>
  </r>
  <r>
    <x v="1"/>
    <n v="176"/>
    <n v="13527"/>
    <x v="102"/>
    <x v="30"/>
    <s v="BOTTLE"/>
    <x v="0"/>
    <x v="5"/>
    <x v="4"/>
    <n v="13"/>
    <n v="432"/>
    <m/>
    <n v="36"/>
    <m/>
    <n v="4893.45"/>
    <m/>
    <s v="-"/>
    <n v="0.01"/>
    <m/>
    <s v="-"/>
    <n v="2"/>
    <x v="2"/>
  </r>
  <r>
    <x v="1"/>
    <n v="177"/>
    <n v="282806"/>
    <x v="219"/>
    <x v="29"/>
    <s v="BOTTLE"/>
    <x v="0"/>
    <x v="0"/>
    <x v="0"/>
    <n v="38.950000000000003"/>
    <n v="414"/>
    <n v="701"/>
    <n v="34.5"/>
    <n v="58.42"/>
    <n v="14196.9"/>
    <n v="24038.720000000001"/>
    <s v="-41%"/>
    <n v="0.01"/>
    <n v="0.01"/>
    <s v="0%"/>
    <n v="4"/>
    <x v="0"/>
  </r>
  <r>
    <x v="1"/>
    <n v="178"/>
    <n v="630699"/>
    <x v="190"/>
    <x v="5"/>
    <s v="BOTTLE"/>
    <x v="0"/>
    <x v="4"/>
    <x v="3"/>
    <n v="60"/>
    <n v="395"/>
    <n v="70"/>
    <n v="32.92"/>
    <n v="5.83"/>
    <n v="20903.54"/>
    <n v="3704.42"/>
    <s v="464%"/>
    <n v="0.01"/>
    <n v="0"/>
    <s v="-"/>
    <n v="3"/>
    <x v="0"/>
  </r>
  <r>
    <x v="1"/>
    <n v="179"/>
    <n v="538900"/>
    <x v="79"/>
    <x v="13"/>
    <s v="BOTTLE"/>
    <x v="0"/>
    <x v="4"/>
    <x v="3"/>
    <n v="24.95"/>
    <n v="375"/>
    <n v="291"/>
    <n v="31.25"/>
    <n v="24.25"/>
    <n v="8213.5"/>
    <n v="6373.67"/>
    <s v="29%"/>
    <n v="0.01"/>
    <n v="0.01"/>
    <s v="0%"/>
    <n v="56"/>
    <x v="0"/>
  </r>
  <r>
    <x v="1"/>
    <n v="180"/>
    <n v="107367"/>
    <x v="165"/>
    <x v="45"/>
    <s v="BOTTLE"/>
    <x v="0"/>
    <x v="4"/>
    <x v="3"/>
    <n v="36.950000000000003"/>
    <n v="368"/>
    <m/>
    <n v="30.67"/>
    <m/>
    <n v="11968.14"/>
    <m/>
    <s v="-"/>
    <n v="0.01"/>
    <m/>
    <s v="-"/>
    <n v="6"/>
    <x v="0"/>
  </r>
  <r>
    <x v="1"/>
    <n v="181"/>
    <n v="533984"/>
    <x v="138"/>
    <x v="13"/>
    <s v="BOTTLE"/>
    <x v="0"/>
    <x v="9"/>
    <x v="7"/>
    <n v="60"/>
    <n v="353"/>
    <n v="183"/>
    <n v="29.42"/>
    <n v="15.25"/>
    <n v="18680.88"/>
    <n v="9684.42"/>
    <s v="93%"/>
    <n v="0.01"/>
    <n v="0"/>
    <s v="-"/>
    <n v="3"/>
    <x v="0"/>
  </r>
  <r>
    <x v="1"/>
    <n v="182"/>
    <n v="278580"/>
    <x v="154"/>
    <x v="0"/>
    <s v="BOTTLE"/>
    <x v="0"/>
    <x v="5"/>
    <x v="4"/>
    <n v="9.75"/>
    <n v="345"/>
    <n v="4255"/>
    <n v="28.75"/>
    <n v="354.58"/>
    <n v="2915.71"/>
    <n v="35960.400000000001"/>
    <s v="-92%"/>
    <n v="0.01"/>
    <n v="0.09"/>
    <s v="-89%"/>
    <n v="1"/>
    <x v="2"/>
  </r>
  <r>
    <x v="1"/>
    <n v="183"/>
    <n v="39503"/>
    <x v="132"/>
    <x v="1"/>
    <s v="BOTTLE"/>
    <x v="0"/>
    <x v="2"/>
    <x v="1"/>
    <n v="65"/>
    <n v="302"/>
    <m/>
    <n v="25.17"/>
    <m/>
    <n v="17318.23"/>
    <m/>
    <s v="-"/>
    <n v="0.01"/>
    <m/>
    <s v="-"/>
    <n v="3"/>
    <x v="0"/>
  </r>
  <r>
    <x v="1"/>
    <n v="184"/>
    <n v="287888"/>
    <x v="136"/>
    <x v="5"/>
    <s v="BOTTLE"/>
    <x v="0"/>
    <x v="2"/>
    <x v="1"/>
    <n v="35"/>
    <n v="281"/>
    <m/>
    <n v="23.42"/>
    <m/>
    <n v="8653.81"/>
    <m/>
    <s v="-"/>
    <n v="0.01"/>
    <m/>
    <s v="-"/>
    <n v="3"/>
    <x v="0"/>
  </r>
  <r>
    <x v="1"/>
    <n v="185"/>
    <n v="35337"/>
    <x v="220"/>
    <x v="0"/>
    <s v="BOTTLE"/>
    <x v="0"/>
    <x v="4"/>
    <x v="3"/>
    <n v="29.95"/>
    <n v="264"/>
    <n v="2634"/>
    <n v="22"/>
    <n v="219.5"/>
    <n v="6950.44"/>
    <n v="69346.460000000006"/>
    <s v="-90%"/>
    <n v="0.01"/>
    <n v="0.05"/>
    <s v="-80%"/>
    <n v="5"/>
    <x v="0"/>
  </r>
  <r>
    <x v="1"/>
    <n v="186"/>
    <n v="578054"/>
    <x v="188"/>
    <x v="52"/>
    <s v="BOTTLE"/>
    <x v="0"/>
    <x v="4"/>
    <x v="3"/>
    <n v="79"/>
    <n v="233"/>
    <n v="249"/>
    <n v="19.420000000000002"/>
    <n v="20.75"/>
    <n v="16248.14"/>
    <n v="17363.89"/>
    <s v="-6%"/>
    <n v="0"/>
    <n v="0.01"/>
    <s v="-100%"/>
    <n v="6"/>
    <x v="0"/>
  </r>
  <r>
    <x v="1"/>
    <n v="187"/>
    <n v="361220"/>
    <x v="221"/>
    <x v="36"/>
    <s v="BOTTLE"/>
    <x v="0"/>
    <x v="0"/>
    <x v="0"/>
    <n v="19.95"/>
    <n v="231"/>
    <n v="5851"/>
    <n v="19.25"/>
    <n v="487.58"/>
    <n v="4037.39"/>
    <n v="102263.05"/>
    <s v="-96%"/>
    <n v="0"/>
    <n v="0.12"/>
    <s v="-100%"/>
    <n v="6"/>
    <x v="0"/>
  </r>
  <r>
    <x v="1"/>
    <n v="188"/>
    <n v="57711"/>
    <x v="153"/>
    <x v="41"/>
    <s v="BOTTLE"/>
    <x v="0"/>
    <x v="10"/>
    <x v="8"/>
    <n v="75"/>
    <n v="224"/>
    <m/>
    <n v="18.670000000000002"/>
    <m/>
    <n v="14827.61"/>
    <m/>
    <s v="-"/>
    <n v="0"/>
    <m/>
    <s v="-"/>
    <n v="3"/>
    <x v="0"/>
  </r>
  <r>
    <x v="1"/>
    <n v="188"/>
    <n v="551648"/>
    <x v="222"/>
    <x v="9"/>
    <s v="BOTTLE"/>
    <x v="0"/>
    <x v="4"/>
    <x v="3"/>
    <n v="19.95"/>
    <n v="224"/>
    <n v="10829"/>
    <n v="18.670000000000002"/>
    <n v="902.42"/>
    <n v="3915.04"/>
    <n v="189267.92"/>
    <s v="-98%"/>
    <n v="0"/>
    <n v="0.22"/>
    <s v="-100%"/>
    <n v="5"/>
    <x v="0"/>
  </r>
  <r>
    <x v="1"/>
    <n v="189"/>
    <n v="668889"/>
    <x v="123"/>
    <x v="5"/>
    <s v="BOTTLE"/>
    <x v="0"/>
    <x v="4"/>
    <x v="3"/>
    <n v="60"/>
    <n v="209"/>
    <m/>
    <n v="17.420000000000002"/>
    <m/>
    <n v="11060.35"/>
    <m/>
    <s v="-"/>
    <n v="0"/>
    <m/>
    <s v="-"/>
    <n v="4"/>
    <x v="0"/>
  </r>
  <r>
    <x v="1"/>
    <n v="190"/>
    <n v="499855"/>
    <x v="223"/>
    <x v="36"/>
    <s v="BOTTLE"/>
    <x v="0"/>
    <x v="2"/>
    <x v="1"/>
    <n v="16.95"/>
    <n v="208"/>
    <n v="2258"/>
    <n v="17.329999999999998"/>
    <n v="188.17"/>
    <n v="3083.19"/>
    <n v="33470.35"/>
    <s v="-91%"/>
    <n v="0"/>
    <n v="0.05"/>
    <s v="-100%"/>
    <n v="4"/>
    <x v="0"/>
  </r>
  <r>
    <x v="1"/>
    <n v="191"/>
    <n v="156828"/>
    <x v="122"/>
    <x v="4"/>
    <s v="BOTTLE"/>
    <x v="0"/>
    <x v="9"/>
    <x v="7"/>
    <n v="29.95"/>
    <n v="205"/>
    <m/>
    <n v="17.079999999999998"/>
    <m/>
    <n v="5397.12"/>
    <m/>
    <s v="-"/>
    <n v="0"/>
    <m/>
    <s v="-"/>
    <n v="5"/>
    <x v="0"/>
  </r>
  <r>
    <x v="1"/>
    <n v="191"/>
    <n v="645234"/>
    <x v="191"/>
    <x v="13"/>
    <s v="BOTTLE"/>
    <x v="0"/>
    <x v="10"/>
    <x v="8"/>
    <n v="60"/>
    <n v="205"/>
    <m/>
    <n v="17.079999999999998"/>
    <m/>
    <n v="10848.67"/>
    <m/>
    <s v="-"/>
    <n v="0"/>
    <m/>
    <s v="-"/>
    <n v="2"/>
    <x v="0"/>
  </r>
  <r>
    <x v="1"/>
    <n v="192"/>
    <n v="560292"/>
    <x v="224"/>
    <x v="59"/>
    <s v="BOTTLE"/>
    <x v="0"/>
    <x v="0"/>
    <x v="0"/>
    <n v="23.95"/>
    <n v="184"/>
    <n v="2684"/>
    <n v="15.33"/>
    <n v="223.67"/>
    <n v="3867.26"/>
    <n v="56411.5"/>
    <s v="-93%"/>
    <n v="0"/>
    <n v="0.06"/>
    <s v="-100%"/>
    <n v="3"/>
    <x v="0"/>
  </r>
  <r>
    <x v="1"/>
    <n v="193"/>
    <n v="555516"/>
    <x v="225"/>
    <x v="36"/>
    <s v="BOTTLE"/>
    <x v="0"/>
    <x v="3"/>
    <x v="2"/>
    <n v="19.95"/>
    <n v="182"/>
    <n v="1426"/>
    <n v="15.17"/>
    <n v="118.83"/>
    <n v="3180.97"/>
    <n v="24923.45"/>
    <s v="-87%"/>
    <n v="0"/>
    <n v="0.03"/>
    <s v="-100%"/>
    <n v="4"/>
    <x v="0"/>
  </r>
  <r>
    <x v="1"/>
    <n v="194"/>
    <n v="415463"/>
    <x v="226"/>
    <x v="0"/>
    <s v="BOTTLE"/>
    <x v="0"/>
    <x v="3"/>
    <x v="2"/>
    <n v="24.95"/>
    <n v="181"/>
    <n v="3473"/>
    <n v="15.08"/>
    <n v="289.42"/>
    <n v="3964.38"/>
    <n v="76067.92"/>
    <s v="-95%"/>
    <n v="0"/>
    <n v="7.0000000000000007E-2"/>
    <s v="-100%"/>
    <n v="4"/>
    <x v="0"/>
  </r>
  <r>
    <x v="1"/>
    <n v="195"/>
    <n v="409524"/>
    <x v="127"/>
    <x v="29"/>
    <s v="BOTTLE"/>
    <x v="0"/>
    <x v="2"/>
    <x v="1"/>
    <n v="45"/>
    <n v="164"/>
    <m/>
    <n v="13.67"/>
    <m/>
    <n v="6501.95"/>
    <m/>
    <s v="-"/>
    <n v="0"/>
    <m/>
    <s v="-"/>
    <n v="4"/>
    <x v="0"/>
  </r>
  <r>
    <x v="1"/>
    <n v="196"/>
    <n v="470500"/>
    <x v="170"/>
    <x v="3"/>
    <s v="BOTTLE"/>
    <x v="0"/>
    <x v="5"/>
    <x v="4"/>
    <n v="33.4"/>
    <n v="144"/>
    <n v="434"/>
    <n v="12"/>
    <n v="36.17"/>
    <n v="4230.8"/>
    <n v="12751.15"/>
    <s v="-67%"/>
    <n v="0"/>
    <n v="0.01"/>
    <s v="-100%"/>
    <n v="2"/>
    <x v="2"/>
  </r>
  <r>
    <x v="1"/>
    <n v="197"/>
    <n v="534792"/>
    <x v="195"/>
    <x v="33"/>
    <s v="BOTTLE"/>
    <x v="0"/>
    <x v="9"/>
    <x v="7"/>
    <n v="36"/>
    <n v="141"/>
    <n v="59"/>
    <n v="11.75"/>
    <n v="4.92"/>
    <n v="4467.08"/>
    <n v="1869.2"/>
    <s v="139%"/>
    <n v="0"/>
    <n v="0"/>
    <s v="-"/>
    <n v="2"/>
    <x v="0"/>
  </r>
  <r>
    <x v="1"/>
    <n v="198"/>
    <n v="447433"/>
    <x v="227"/>
    <x v="0"/>
    <s v="BOTTLE"/>
    <x v="0"/>
    <x v="10"/>
    <x v="8"/>
    <n v="29.95"/>
    <n v="139"/>
    <n v="930"/>
    <n v="11.58"/>
    <n v="77.5"/>
    <n v="3659.51"/>
    <n v="24484.51"/>
    <s v="-85%"/>
    <n v="0"/>
    <n v="0.02"/>
    <s v="-100%"/>
    <n v="3"/>
    <x v="0"/>
  </r>
  <r>
    <x v="1"/>
    <n v="199"/>
    <n v="378604"/>
    <x v="228"/>
    <x v="0"/>
    <s v="BOTTLE"/>
    <x v="0"/>
    <x v="2"/>
    <x v="1"/>
    <n v="18.75"/>
    <n v="128"/>
    <n v="3291"/>
    <n v="10.67"/>
    <n v="274.25"/>
    <n v="2101.2399999999998"/>
    <n v="54024.82"/>
    <s v="-96%"/>
    <n v="0"/>
    <n v="7.0000000000000007E-2"/>
    <s v="-100%"/>
    <n v="5"/>
    <x v="0"/>
  </r>
  <r>
    <x v="1"/>
    <n v="200"/>
    <n v="9142"/>
    <x v="229"/>
    <x v="4"/>
    <s v="BOTTLE"/>
    <x v="0"/>
    <x v="0"/>
    <x v="0"/>
    <n v="14.75"/>
    <n v="124"/>
    <n v="10468"/>
    <n v="10.33"/>
    <n v="872.33"/>
    <n v="1596.64"/>
    <n v="134787.07999999999"/>
    <s v="-99%"/>
    <n v="0"/>
    <n v="0.22"/>
    <s v="-100%"/>
    <n v="2"/>
    <x v="0"/>
  </r>
  <r>
    <x v="1"/>
    <n v="201"/>
    <n v="551630"/>
    <x v="230"/>
    <x v="29"/>
    <s v="BOTTLE"/>
    <x v="0"/>
    <x v="10"/>
    <x v="8"/>
    <n v="17.25"/>
    <n v="118"/>
    <n v="2276"/>
    <n v="9.83"/>
    <n v="189.67"/>
    <n v="1780.44"/>
    <n v="34341.42"/>
    <s v="-95%"/>
    <n v="0"/>
    <n v="0.05"/>
    <s v="-100%"/>
    <n v="2"/>
    <x v="0"/>
  </r>
  <r>
    <x v="1"/>
    <n v="202"/>
    <n v="84897"/>
    <x v="178"/>
    <x v="14"/>
    <s v="BOTTLE"/>
    <x v="0"/>
    <x v="0"/>
    <x v="0"/>
    <n v="62"/>
    <n v="110"/>
    <m/>
    <n v="9.17"/>
    <m/>
    <n v="6015.93"/>
    <m/>
    <s v="-"/>
    <n v="0"/>
    <m/>
    <s v="-"/>
    <n v="3"/>
    <x v="0"/>
  </r>
  <r>
    <x v="1"/>
    <n v="203"/>
    <n v="12232"/>
    <x v="158"/>
    <x v="43"/>
    <s v="BOTTLE"/>
    <x v="0"/>
    <x v="4"/>
    <x v="3"/>
    <n v="65"/>
    <n v="108"/>
    <m/>
    <n v="9"/>
    <m/>
    <n v="6193.27"/>
    <m/>
    <s v="-"/>
    <n v="0"/>
    <m/>
    <s v="-"/>
    <n v="3"/>
    <x v="0"/>
  </r>
  <r>
    <x v="1"/>
    <n v="204"/>
    <n v="10550"/>
    <x v="141"/>
    <x v="5"/>
    <s v="BOTTLE"/>
    <x v="0"/>
    <x v="9"/>
    <x v="7"/>
    <n v="50"/>
    <n v="107"/>
    <m/>
    <n v="8.92"/>
    <m/>
    <n v="4715.58"/>
    <m/>
    <s v="-"/>
    <n v="0"/>
    <m/>
    <s v="-"/>
    <n v="2"/>
    <x v="0"/>
  </r>
  <r>
    <x v="1"/>
    <n v="205"/>
    <n v="10010"/>
    <x v="231"/>
    <x v="5"/>
    <s v="BOTTLE"/>
    <x v="0"/>
    <x v="2"/>
    <x v="1"/>
    <n v="19.95"/>
    <n v="103"/>
    <m/>
    <n v="8.58"/>
    <m/>
    <n v="1800.22"/>
    <m/>
    <s v="-"/>
    <n v="0"/>
    <m/>
    <s v="-"/>
    <n v="2"/>
    <x v="0"/>
  </r>
  <r>
    <x v="1"/>
    <n v="205"/>
    <n v="10021"/>
    <x v="173"/>
    <x v="13"/>
    <s v="BOTTLE"/>
    <x v="0"/>
    <x v="2"/>
    <x v="1"/>
    <n v="19.95"/>
    <n v="103"/>
    <m/>
    <n v="8.58"/>
    <m/>
    <n v="1800.22"/>
    <m/>
    <s v="-"/>
    <n v="0"/>
    <m/>
    <s v="-"/>
    <n v="2"/>
    <x v="0"/>
  </r>
  <r>
    <x v="1"/>
    <n v="206"/>
    <n v="554311"/>
    <x v="232"/>
    <x v="24"/>
    <s v="BOTTLE"/>
    <x v="0"/>
    <x v="0"/>
    <x v="0"/>
    <n v="22.95"/>
    <n v="101"/>
    <n v="2461"/>
    <n v="8.42"/>
    <n v="205.08"/>
    <n v="2033.41"/>
    <n v="49546.68"/>
    <s v="-96%"/>
    <n v="0"/>
    <n v="0.05"/>
    <s v="-100%"/>
    <n v="2"/>
    <x v="0"/>
  </r>
  <r>
    <x v="1"/>
    <n v="207"/>
    <n v="560284"/>
    <x v="233"/>
    <x v="36"/>
    <s v="BOTTLE"/>
    <x v="0"/>
    <x v="0"/>
    <x v="0"/>
    <n v="17.95"/>
    <n v="99"/>
    <n v="6182"/>
    <n v="8.25"/>
    <n v="515.16999999999996"/>
    <n v="1555.09"/>
    <n v="97106.64"/>
    <s v="-98%"/>
    <n v="0"/>
    <n v="0.13"/>
    <s v="-100%"/>
    <n v="2"/>
    <x v="0"/>
  </r>
  <r>
    <x v="1"/>
    <n v="208"/>
    <n v="466060"/>
    <x v="234"/>
    <x v="5"/>
    <s v="BOTTLE"/>
    <x v="0"/>
    <x v="4"/>
    <x v="3"/>
    <n v="60"/>
    <n v="96"/>
    <n v="229"/>
    <n v="8"/>
    <n v="19.079999999999998"/>
    <n v="5080.3500000000004"/>
    <n v="12118.76"/>
    <s v="-58%"/>
    <n v="0"/>
    <n v="0"/>
    <s v="-"/>
    <n v="2"/>
    <x v="0"/>
  </r>
  <r>
    <x v="1"/>
    <n v="209"/>
    <n v="362053"/>
    <x v="235"/>
    <x v="60"/>
    <s v="BOTTLE"/>
    <x v="0"/>
    <x v="3"/>
    <x v="2"/>
    <n v="18.95"/>
    <n v="93"/>
    <n v="2593"/>
    <n v="7.75"/>
    <n v="216.08"/>
    <n v="1543.14"/>
    <n v="43025.440000000002"/>
    <s v="-96%"/>
    <n v="0"/>
    <n v="0.05"/>
    <s v="-100%"/>
    <n v="2"/>
    <x v="0"/>
  </r>
  <r>
    <x v="1"/>
    <n v="210"/>
    <n v="10351"/>
    <x v="143"/>
    <x v="36"/>
    <s v="BOTTLE"/>
    <x v="0"/>
    <x v="4"/>
    <x v="3"/>
    <n v="68"/>
    <n v="92"/>
    <m/>
    <n v="7.67"/>
    <m/>
    <n v="5520"/>
    <m/>
    <s v="-"/>
    <n v="0"/>
    <m/>
    <s v="-"/>
    <n v="3"/>
    <x v="0"/>
  </r>
  <r>
    <x v="1"/>
    <n v="211"/>
    <n v="11963"/>
    <x v="135"/>
    <x v="5"/>
    <s v="BOTTLE"/>
    <x v="0"/>
    <x v="9"/>
    <x v="7"/>
    <n v="49.95"/>
    <n v="90"/>
    <m/>
    <n v="7.5"/>
    <m/>
    <n v="3962.39"/>
    <m/>
    <s v="-"/>
    <n v="0"/>
    <m/>
    <s v="-"/>
    <n v="3"/>
    <x v="0"/>
  </r>
  <r>
    <x v="1"/>
    <n v="212"/>
    <n v="10020"/>
    <x v="149"/>
    <x v="13"/>
    <s v="BOTTLE"/>
    <x v="0"/>
    <x v="2"/>
    <x v="1"/>
    <n v="19.95"/>
    <n v="85"/>
    <m/>
    <n v="7.08"/>
    <m/>
    <n v="1485.62"/>
    <m/>
    <s v="-"/>
    <n v="0"/>
    <m/>
    <s v="-"/>
    <n v="1"/>
    <x v="0"/>
  </r>
  <r>
    <x v="1"/>
    <n v="213"/>
    <n v="696294"/>
    <x v="236"/>
    <x v="11"/>
    <s v="BOTTLE"/>
    <x v="0"/>
    <x v="4"/>
    <x v="3"/>
    <n v="29.95"/>
    <n v="79"/>
    <n v="528"/>
    <n v="6.58"/>
    <n v="44"/>
    <n v="2079.87"/>
    <n v="13900.88"/>
    <s v="-85%"/>
    <n v="0"/>
    <n v="0.01"/>
    <s v="-100%"/>
    <n v="2"/>
    <x v="0"/>
  </r>
  <r>
    <x v="1"/>
    <n v="214"/>
    <n v="10549"/>
    <x v="150"/>
    <x v="13"/>
    <s v="BOTTLE"/>
    <x v="0"/>
    <x v="9"/>
    <x v="7"/>
    <n v="60"/>
    <n v="76"/>
    <m/>
    <n v="6.33"/>
    <m/>
    <n v="4021.95"/>
    <m/>
    <s v="-"/>
    <n v="0"/>
    <m/>
    <s v="-"/>
    <n v="3"/>
    <x v="0"/>
  </r>
  <r>
    <x v="1"/>
    <n v="215"/>
    <n v="63941"/>
    <x v="237"/>
    <x v="61"/>
    <s v="BOTTLE"/>
    <x v="0"/>
    <x v="0"/>
    <x v="0"/>
    <n v="15.75"/>
    <n v="74"/>
    <n v="8758"/>
    <n v="6.17"/>
    <n v="729.83"/>
    <n v="1018.32"/>
    <n v="120519.38"/>
    <s v="-99%"/>
    <n v="0"/>
    <n v="0.18"/>
    <s v="-100%"/>
    <n v="3"/>
    <x v="0"/>
  </r>
  <r>
    <x v="1"/>
    <n v="216"/>
    <n v="465989"/>
    <x v="238"/>
    <x v="19"/>
    <s v="BOTTLE"/>
    <x v="0"/>
    <x v="0"/>
    <x v="0"/>
    <n v="18.95"/>
    <n v="68"/>
    <n v="8363"/>
    <n v="5.67"/>
    <n v="696.92"/>
    <n v="1128.32"/>
    <n v="138766.59"/>
    <s v="-99%"/>
    <n v="0"/>
    <n v="0.17"/>
    <s v="-100%"/>
    <n v="2"/>
    <x v="0"/>
  </r>
  <r>
    <x v="1"/>
    <n v="217"/>
    <n v="11911"/>
    <x v="125"/>
    <x v="34"/>
    <s v="BOTTLE"/>
    <x v="0"/>
    <x v="4"/>
    <x v="3"/>
    <n v="63"/>
    <n v="65"/>
    <m/>
    <n v="5.42"/>
    <m/>
    <n v="3612.39"/>
    <m/>
    <s v="-"/>
    <n v="0"/>
    <m/>
    <s v="-"/>
    <n v="4"/>
    <x v="0"/>
  </r>
  <r>
    <x v="1"/>
    <n v="217"/>
    <n v="175646"/>
    <x v="166"/>
    <x v="1"/>
    <s v="BOTTLE"/>
    <x v="0"/>
    <x v="10"/>
    <x v="8"/>
    <n v="59"/>
    <n v="65"/>
    <m/>
    <n v="5.42"/>
    <m/>
    <n v="3382.3"/>
    <m/>
    <s v="-"/>
    <n v="0"/>
    <m/>
    <s v="-"/>
    <n v="6"/>
    <x v="0"/>
  </r>
  <r>
    <x v="1"/>
    <n v="217"/>
    <n v="414789"/>
    <x v="239"/>
    <x v="8"/>
    <s v="BOTTLE"/>
    <x v="0"/>
    <x v="0"/>
    <x v="0"/>
    <n v="21.95"/>
    <n v="65"/>
    <n v="3619"/>
    <n v="5.42"/>
    <n v="301.58"/>
    <n v="1251.1099999999999"/>
    <n v="69657.740000000005"/>
    <s v="-98%"/>
    <n v="0"/>
    <n v="7.0000000000000007E-2"/>
    <s v="-100%"/>
    <n v="3"/>
    <x v="0"/>
  </r>
  <r>
    <x v="1"/>
    <n v="218"/>
    <n v="466011"/>
    <x v="240"/>
    <x v="41"/>
    <s v="BOTTLE"/>
    <x v="0"/>
    <x v="0"/>
    <x v="0"/>
    <n v="26.95"/>
    <n v="58"/>
    <n v="1392"/>
    <n v="4.83"/>
    <n v="116"/>
    <n v="1373.01"/>
    <n v="32952.21"/>
    <s v="-96%"/>
    <n v="0"/>
    <n v="0.03"/>
    <s v="-100%"/>
    <n v="2"/>
    <x v="0"/>
  </r>
  <r>
    <x v="1"/>
    <n v="219"/>
    <n v="416230"/>
    <x v="92"/>
    <x v="14"/>
    <s v="BOTTLE"/>
    <x v="0"/>
    <x v="6"/>
    <x v="3"/>
    <n v="10.45"/>
    <n v="51"/>
    <n v="516"/>
    <n v="4.25"/>
    <n v="43"/>
    <n v="462.61"/>
    <n v="4680.53"/>
    <s v="-90%"/>
    <n v="0"/>
    <n v="0.01"/>
    <s v="-100%"/>
    <n v="1"/>
    <x v="1"/>
  </r>
  <r>
    <x v="1"/>
    <n v="220"/>
    <n v="325977"/>
    <x v="241"/>
    <x v="9"/>
    <s v="BOTTLE"/>
    <x v="0"/>
    <x v="0"/>
    <x v="0"/>
    <n v="43.95"/>
    <n v="49"/>
    <n v="323"/>
    <n v="4.08"/>
    <n v="26.92"/>
    <n v="1897.12"/>
    <n v="12505.53"/>
    <s v="-85%"/>
    <n v="0"/>
    <n v="0.01"/>
    <s v="-100%"/>
    <n v="1"/>
    <x v="0"/>
  </r>
  <r>
    <x v="1"/>
    <n v="220"/>
    <n v="358655"/>
    <x v="242"/>
    <x v="3"/>
    <s v="BOTTLE"/>
    <x v="0"/>
    <x v="5"/>
    <x v="4"/>
    <n v="6.25"/>
    <n v="49"/>
    <n v="121"/>
    <n v="4.08"/>
    <n v="10.08"/>
    <n v="262.35000000000002"/>
    <n v="647.83000000000004"/>
    <s v="-60%"/>
    <n v="0"/>
    <n v="0"/>
    <s v="-"/>
    <n v="1"/>
    <x v="2"/>
  </r>
  <r>
    <x v="1"/>
    <n v="221"/>
    <n v="551739"/>
    <x v="243"/>
    <x v="11"/>
    <s v="BOTTLE"/>
    <x v="0"/>
    <x v="0"/>
    <x v="0"/>
    <n v="14.75"/>
    <n v="48"/>
    <n v="11853"/>
    <n v="4"/>
    <n v="987.75"/>
    <n v="618.04999999999995"/>
    <n v="152620.49"/>
    <s v="-100%"/>
    <n v="0"/>
    <n v="0.24"/>
    <s v="-100%"/>
    <n v="3"/>
    <x v="0"/>
  </r>
  <r>
    <x v="1"/>
    <n v="222"/>
    <n v="551689"/>
    <x v="244"/>
    <x v="50"/>
    <s v="BOTTLE"/>
    <x v="0"/>
    <x v="3"/>
    <x v="2"/>
    <n v="13.25"/>
    <n v="44"/>
    <n v="4870"/>
    <n v="3.67"/>
    <n v="405.83"/>
    <n v="508.14"/>
    <n v="56242.04"/>
    <s v="-99%"/>
    <n v="0"/>
    <n v="0.1"/>
    <s v="-100%"/>
    <n v="2"/>
    <x v="0"/>
  </r>
  <r>
    <x v="1"/>
    <n v="223"/>
    <n v="63347"/>
    <x v="133"/>
    <x v="37"/>
    <s v="BOTTLE"/>
    <x v="0"/>
    <x v="8"/>
    <x v="6"/>
    <n v="17.95"/>
    <n v="42"/>
    <m/>
    <n v="3.5"/>
    <m/>
    <n v="659.73"/>
    <m/>
    <s v="-"/>
    <n v="0"/>
    <m/>
    <s v="-"/>
    <n v="1"/>
    <x v="0"/>
  </r>
  <r>
    <x v="1"/>
    <n v="224"/>
    <n v="942201"/>
    <x v="193"/>
    <x v="53"/>
    <s v="BOTTLE"/>
    <x v="0"/>
    <x v="10"/>
    <x v="8"/>
    <n v="199.75"/>
    <n v="39"/>
    <n v="31"/>
    <n v="3.25"/>
    <n v="2.58"/>
    <n v="6887.12"/>
    <n v="5474.38"/>
    <s v="26%"/>
    <n v="0"/>
    <n v="0"/>
    <s v="-"/>
    <n v="1"/>
    <x v="0"/>
  </r>
  <r>
    <x v="1"/>
    <n v="225"/>
    <n v="10796"/>
    <x v="174"/>
    <x v="1"/>
    <s v="BOTTLE"/>
    <x v="0"/>
    <x v="9"/>
    <x v="7"/>
    <n v="68"/>
    <n v="35"/>
    <m/>
    <n v="2.92"/>
    <m/>
    <n v="2100"/>
    <m/>
    <s v="-"/>
    <n v="0"/>
    <m/>
    <s v="-"/>
    <n v="3"/>
    <x v="0"/>
  </r>
  <r>
    <x v="1"/>
    <n v="225"/>
    <n v="447367"/>
    <x v="169"/>
    <x v="24"/>
    <s v="BOTTLE"/>
    <x v="0"/>
    <x v="10"/>
    <x v="8"/>
    <n v="17.75"/>
    <n v="35"/>
    <n v="2307"/>
    <n v="2.92"/>
    <n v="192.25"/>
    <n v="543.58000000000004"/>
    <n v="35829.96"/>
    <s v="-98%"/>
    <n v="0"/>
    <n v="0.05"/>
    <s v="-100%"/>
    <n v="1"/>
    <x v="0"/>
  </r>
  <r>
    <x v="1"/>
    <n v="226"/>
    <n v="290908"/>
    <x v="245"/>
    <x v="9"/>
    <s v="BOTTLE"/>
    <x v="0"/>
    <x v="7"/>
    <x v="5"/>
    <n v="8.35"/>
    <n v="34"/>
    <n v="0"/>
    <n v="2.83"/>
    <n v="0"/>
    <n v="245.22"/>
    <n v="0"/>
    <s v="-"/>
    <n v="0"/>
    <n v="0"/>
    <s v="-"/>
    <n v="1"/>
    <x v="3"/>
  </r>
  <r>
    <x v="1"/>
    <n v="227"/>
    <n v="11970"/>
    <x v="246"/>
    <x v="13"/>
    <s v="BOTTLE"/>
    <x v="0"/>
    <x v="9"/>
    <x v="7"/>
    <n v="70"/>
    <n v="30"/>
    <m/>
    <n v="2.5"/>
    <m/>
    <n v="1853.1"/>
    <m/>
    <s v="-"/>
    <n v="0"/>
    <m/>
    <s v="-"/>
    <n v="1"/>
    <x v="0"/>
  </r>
  <r>
    <x v="1"/>
    <n v="227"/>
    <n v="511626"/>
    <x v="247"/>
    <x v="0"/>
    <s v="BOTTLE"/>
    <x v="0"/>
    <x v="7"/>
    <x v="5"/>
    <n v="8.9499999999999993"/>
    <n v="30"/>
    <n v="189"/>
    <n v="2.5"/>
    <n v="15.75"/>
    <n v="232.3"/>
    <n v="1463.5"/>
    <s v="-84%"/>
    <n v="0"/>
    <n v="0"/>
    <s v="-"/>
    <n v="1"/>
    <x v="3"/>
  </r>
  <r>
    <x v="1"/>
    <n v="228"/>
    <n v="406918"/>
    <x v="248"/>
    <x v="37"/>
    <s v="BOTTLE"/>
    <x v="0"/>
    <x v="5"/>
    <x v="4"/>
    <n v="8.9499999999999993"/>
    <n v="28"/>
    <n v="381"/>
    <n v="2.33"/>
    <n v="31.75"/>
    <n v="216.81"/>
    <n v="2950.22"/>
    <s v="-93%"/>
    <n v="0"/>
    <n v="0.01"/>
    <s v="-100%"/>
    <n v="1"/>
    <x v="2"/>
  </r>
  <r>
    <x v="1"/>
    <n v="228"/>
    <n v="551721"/>
    <x v="249"/>
    <x v="12"/>
    <s v="BOTTLE"/>
    <x v="0"/>
    <x v="0"/>
    <x v="0"/>
    <n v="17.25"/>
    <n v="28"/>
    <n v="5081"/>
    <n v="2.33"/>
    <n v="423.42"/>
    <n v="422.48"/>
    <n v="76664.649999999994"/>
    <s v="-99%"/>
    <n v="0"/>
    <n v="0.1"/>
    <s v="-100%"/>
    <n v="1"/>
    <x v="0"/>
  </r>
  <r>
    <x v="1"/>
    <n v="228"/>
    <n v="571265"/>
    <x v="250"/>
    <x v="5"/>
    <s v="BOTTLE"/>
    <x v="0"/>
    <x v="2"/>
    <x v="1"/>
    <n v="33"/>
    <n v="28"/>
    <n v="23"/>
    <n v="2.33"/>
    <n v="1.92"/>
    <n v="812.74"/>
    <n v="667.61"/>
    <s v="22%"/>
    <n v="0"/>
    <n v="0"/>
    <s v="-"/>
    <n v="1"/>
    <x v="0"/>
  </r>
  <r>
    <x v="1"/>
    <n v="229"/>
    <n v="532929"/>
    <x v="251"/>
    <x v="6"/>
    <s v="BOTTLE"/>
    <x v="0"/>
    <x v="4"/>
    <x v="3"/>
    <n v="24.95"/>
    <n v="24"/>
    <n v="946"/>
    <n v="2"/>
    <n v="78.83"/>
    <n v="525.66"/>
    <n v="20719.91"/>
    <s v="-97%"/>
    <n v="0"/>
    <n v="0.02"/>
    <s v="-100%"/>
    <n v="1"/>
    <x v="0"/>
  </r>
  <r>
    <x v="1"/>
    <n v="229"/>
    <n v="560425"/>
    <x v="252"/>
    <x v="8"/>
    <s v="BOTTLE"/>
    <x v="3"/>
    <x v="5"/>
    <x v="4"/>
    <n v="13.7"/>
    <n v="12"/>
    <n v="9"/>
    <n v="2"/>
    <n v="1.5"/>
    <n v="143.36000000000001"/>
    <n v="107.52"/>
    <s v="33%"/>
    <n v="0"/>
    <n v="0"/>
    <s v="-"/>
    <n v="1"/>
    <x v="2"/>
  </r>
  <r>
    <x v="1"/>
    <n v="230"/>
    <n v="312884"/>
    <x v="253"/>
    <x v="18"/>
    <s v="BOTTLE"/>
    <x v="0"/>
    <x v="4"/>
    <x v="3"/>
    <n v="18.75"/>
    <n v="23"/>
    <n v="2533"/>
    <n v="1.92"/>
    <n v="211.08"/>
    <n v="377.57"/>
    <n v="41581.550000000003"/>
    <s v="-99%"/>
    <n v="0"/>
    <n v="0.05"/>
    <s v="-100%"/>
    <n v="1"/>
    <x v="0"/>
  </r>
  <r>
    <x v="1"/>
    <n v="231"/>
    <n v="277772"/>
    <x v="254"/>
    <x v="55"/>
    <s v="BOTTLE"/>
    <x v="0"/>
    <x v="5"/>
    <x v="4"/>
    <n v="6.45"/>
    <n v="22"/>
    <n v="52"/>
    <n v="1.83"/>
    <n v="4.33"/>
    <n v="121.68"/>
    <n v="287.61"/>
    <s v="-58%"/>
    <n v="0"/>
    <n v="0"/>
    <s v="-"/>
    <n v="1"/>
    <x v="2"/>
  </r>
  <r>
    <x v="1"/>
    <n v="231"/>
    <n v="692301"/>
    <x v="255"/>
    <x v="1"/>
    <s v="BOTTLE"/>
    <x v="0"/>
    <x v="4"/>
    <x v="3"/>
    <n v="24.95"/>
    <n v="22"/>
    <n v="3068"/>
    <n v="1.83"/>
    <n v="255.67"/>
    <n v="481.86"/>
    <n v="67197.350000000006"/>
    <s v="-99%"/>
    <n v="0"/>
    <n v="0.06"/>
    <s v="-100%"/>
    <n v="1"/>
    <x v="0"/>
  </r>
  <r>
    <x v="1"/>
    <n v="232"/>
    <n v="402651"/>
    <x v="256"/>
    <x v="29"/>
    <s v="BOTTLE"/>
    <x v="0"/>
    <x v="4"/>
    <x v="3"/>
    <n v="47"/>
    <n v="21"/>
    <n v="771"/>
    <n v="1.75"/>
    <n v="64.25"/>
    <n v="869.73"/>
    <n v="31931.68"/>
    <s v="-97%"/>
    <n v="0"/>
    <n v="0.02"/>
    <s v="-100%"/>
    <n v="1"/>
    <x v="0"/>
  </r>
  <r>
    <x v="1"/>
    <n v="233"/>
    <n v="10791"/>
    <x v="164"/>
    <x v="5"/>
    <s v="BOTTLE"/>
    <x v="0"/>
    <x v="9"/>
    <x v="7"/>
    <n v="150"/>
    <n v="20"/>
    <m/>
    <n v="1.67"/>
    <m/>
    <n v="2651.33"/>
    <m/>
    <s v="-"/>
    <n v="0"/>
    <m/>
    <s v="-"/>
    <n v="2"/>
    <x v="0"/>
  </r>
  <r>
    <x v="1"/>
    <n v="233"/>
    <n v="278663"/>
    <x v="257"/>
    <x v="0"/>
    <s v="BOTTLE"/>
    <x v="0"/>
    <x v="5"/>
    <x v="4"/>
    <n v="7.95"/>
    <n v="20"/>
    <n v="39"/>
    <n v="1.67"/>
    <n v="3.25"/>
    <n v="137.16999999999999"/>
    <n v="267.48"/>
    <s v="-49%"/>
    <n v="0"/>
    <n v="0"/>
    <s v="-"/>
    <n v="1"/>
    <x v="2"/>
  </r>
  <r>
    <x v="1"/>
    <n v="234"/>
    <n v="56556"/>
    <x v="258"/>
    <x v="14"/>
    <s v="BOTTLE"/>
    <x v="0"/>
    <x v="4"/>
    <x v="3"/>
    <n v="28.75"/>
    <n v="19"/>
    <n v="871"/>
    <n v="1.58"/>
    <n v="72.58"/>
    <n v="480.04"/>
    <n v="22006.240000000002"/>
    <s v="-98%"/>
    <n v="0"/>
    <n v="0.02"/>
    <s v="-100%"/>
    <n v="1"/>
    <x v="0"/>
  </r>
  <r>
    <x v="1"/>
    <n v="234"/>
    <n v="536177"/>
    <x v="259"/>
    <x v="29"/>
    <s v="BOTTLE"/>
    <x v="0"/>
    <x v="0"/>
    <x v="0"/>
    <n v="21.95"/>
    <n v="19"/>
    <n v="5985"/>
    <n v="1.58"/>
    <n v="498.75"/>
    <n v="365.71"/>
    <n v="115198.01"/>
    <s v="-100%"/>
    <n v="0"/>
    <n v="0.12"/>
    <s v="-100%"/>
    <n v="1"/>
    <x v="0"/>
  </r>
  <r>
    <x v="1"/>
    <n v="235"/>
    <n v="11966"/>
    <x v="130"/>
    <x v="5"/>
    <s v="BOTTLE"/>
    <x v="0"/>
    <x v="4"/>
    <x v="3"/>
    <n v="60"/>
    <n v="18"/>
    <m/>
    <n v="1.5"/>
    <m/>
    <n v="952.57"/>
    <m/>
    <s v="-"/>
    <n v="0"/>
    <m/>
    <s v="-"/>
    <n v="3"/>
    <x v="0"/>
  </r>
  <r>
    <x v="1"/>
    <n v="236"/>
    <n v="57737"/>
    <x v="260"/>
    <x v="9"/>
    <s v="BOTTLE"/>
    <x v="0"/>
    <x v="2"/>
    <x v="1"/>
    <n v="23"/>
    <n v="14"/>
    <n v="38"/>
    <n v="1.17"/>
    <n v="3.17"/>
    <n v="282.48"/>
    <n v="766.73"/>
    <s v="-63%"/>
    <n v="0"/>
    <n v="0"/>
    <s v="-"/>
    <n v="1"/>
    <x v="0"/>
  </r>
  <r>
    <x v="1"/>
    <n v="236"/>
    <n v="325944"/>
    <x v="261"/>
    <x v="6"/>
    <s v="BOTTLE"/>
    <x v="0"/>
    <x v="0"/>
    <x v="0"/>
    <n v="17.25"/>
    <n v="14"/>
    <n v="4940"/>
    <n v="1.17"/>
    <n v="411.67"/>
    <n v="211.24"/>
    <n v="74537.17"/>
    <s v="-100%"/>
    <n v="0"/>
    <n v="0.1"/>
    <s v="-100%"/>
    <n v="1"/>
    <x v="0"/>
  </r>
  <r>
    <x v="1"/>
    <n v="236"/>
    <n v="536193"/>
    <x v="262"/>
    <x v="62"/>
    <s v="BOTTLE"/>
    <x v="0"/>
    <x v="0"/>
    <x v="0"/>
    <n v="15.75"/>
    <n v="14"/>
    <n v="5362"/>
    <n v="1.17"/>
    <n v="446.83"/>
    <n v="192.65"/>
    <n v="73786.81"/>
    <s v="-100%"/>
    <n v="0"/>
    <n v="0.11"/>
    <s v="-100%"/>
    <n v="1"/>
    <x v="0"/>
  </r>
  <r>
    <x v="1"/>
    <n v="236"/>
    <n v="554576"/>
    <x v="263"/>
    <x v="7"/>
    <s v="BOTTLE"/>
    <x v="0"/>
    <x v="0"/>
    <x v="0"/>
    <n v="17.95"/>
    <n v="14"/>
    <n v="9102"/>
    <n v="1.17"/>
    <n v="758.5"/>
    <n v="219.91"/>
    <n v="142973.89000000001"/>
    <s v="-100%"/>
    <n v="0"/>
    <n v="0.19"/>
    <s v="-100%"/>
    <n v="1"/>
    <x v="0"/>
  </r>
  <r>
    <x v="1"/>
    <n v="237"/>
    <n v="713958"/>
    <x v="192"/>
    <x v="41"/>
    <s v="BOTTLE"/>
    <x v="0"/>
    <x v="0"/>
    <x v="0"/>
    <n v="23.95"/>
    <n v="13"/>
    <n v="94"/>
    <n v="1.08"/>
    <n v="7.83"/>
    <n v="273.23"/>
    <n v="1975.66"/>
    <s v="-86%"/>
    <n v="0"/>
    <n v="0"/>
    <s v="-"/>
    <n v="1"/>
    <x v="0"/>
  </r>
  <r>
    <x v="1"/>
    <n v="238"/>
    <n v="216"/>
    <x v="264"/>
    <x v="4"/>
    <s v="BOTTLE"/>
    <x v="0"/>
    <x v="4"/>
    <x v="3"/>
    <n v="19.95"/>
    <n v="12"/>
    <n v="1"/>
    <n v="1"/>
    <n v="0.08"/>
    <n v="209.73"/>
    <n v="17.48"/>
    <s v="1,100%"/>
    <n v="0"/>
    <n v="0"/>
    <s v="-"/>
    <n v="1"/>
    <x v="0"/>
  </r>
  <r>
    <x v="1"/>
    <n v="238"/>
    <n v="38240"/>
    <x v="265"/>
    <x v="0"/>
    <s v="BOTTLE"/>
    <x v="0"/>
    <x v="0"/>
    <x v="0"/>
    <n v="24.95"/>
    <n v="12"/>
    <n v="1349"/>
    <n v="1"/>
    <n v="112.42"/>
    <n v="262.83"/>
    <n v="29546.68"/>
    <s v="-99%"/>
    <n v="0"/>
    <n v="0.03"/>
    <s v="-100%"/>
    <n v="1"/>
    <x v="0"/>
  </r>
  <r>
    <x v="1"/>
    <n v="238"/>
    <n v="278655"/>
    <x v="266"/>
    <x v="0"/>
    <s v="BOTTLE"/>
    <x v="0"/>
    <x v="5"/>
    <x v="4"/>
    <n v="7.95"/>
    <n v="12"/>
    <n v="100"/>
    <n v="1"/>
    <n v="8.33"/>
    <n v="82.3"/>
    <n v="685.84"/>
    <s v="-88%"/>
    <n v="0"/>
    <n v="0"/>
    <s v="-"/>
    <n v="1"/>
    <x v="2"/>
  </r>
  <r>
    <x v="1"/>
    <n v="238"/>
    <n v="675629"/>
    <x v="267"/>
    <x v="14"/>
    <s v="BOTTLE"/>
    <x v="0"/>
    <x v="0"/>
    <x v="0"/>
    <n v="22.75"/>
    <n v="12"/>
    <n v="20"/>
    <n v="1"/>
    <n v="1.67"/>
    <n v="239.47"/>
    <n v="399.12"/>
    <s v="-40%"/>
    <n v="0"/>
    <n v="0"/>
    <s v="-"/>
    <n v="1"/>
    <x v="0"/>
  </r>
  <r>
    <x v="1"/>
    <n v="239"/>
    <n v="374272"/>
    <x v="168"/>
    <x v="41"/>
    <s v="BOTTLE"/>
    <x v="0"/>
    <x v="9"/>
    <x v="7"/>
    <n v="104"/>
    <n v="11"/>
    <n v="14"/>
    <n v="0.92"/>
    <n v="1.17"/>
    <n v="1010.44"/>
    <n v="1286.02"/>
    <s v="-21%"/>
    <n v="0"/>
    <n v="0"/>
    <s v="-"/>
    <n v="2"/>
    <x v="0"/>
  </r>
  <r>
    <x v="1"/>
    <n v="239"/>
    <n v="483735"/>
    <x v="186"/>
    <x v="50"/>
    <s v="BOTTLE"/>
    <x v="0"/>
    <x v="4"/>
    <x v="3"/>
    <n v="55"/>
    <n v="11"/>
    <n v="304"/>
    <n v="0.92"/>
    <n v="25.33"/>
    <n v="533.45000000000005"/>
    <n v="14742.65"/>
    <s v="-96%"/>
    <n v="0"/>
    <n v="0.01"/>
    <s v="-100%"/>
    <n v="1"/>
    <x v="0"/>
  </r>
  <r>
    <x v="1"/>
    <n v="240"/>
    <n v="393694"/>
    <x v="268"/>
    <x v="10"/>
    <s v="BOTTLE"/>
    <x v="0"/>
    <x v="2"/>
    <x v="1"/>
    <n v="14.75"/>
    <n v="10"/>
    <n v="1084"/>
    <n v="0.83"/>
    <n v="90.33"/>
    <n v="128.76"/>
    <n v="13957.7"/>
    <s v="-99%"/>
    <n v="0"/>
    <n v="0.02"/>
    <s v="-100%"/>
    <n v="1"/>
    <x v="0"/>
  </r>
  <r>
    <x v="1"/>
    <n v="240"/>
    <n v="919829"/>
    <x v="269"/>
    <x v="12"/>
    <s v="BOTTLE"/>
    <x v="0"/>
    <x v="4"/>
    <x v="3"/>
    <n v="22.25"/>
    <n v="10"/>
    <n v="1521"/>
    <n v="0.83"/>
    <n v="126.75"/>
    <n v="195.13"/>
    <n v="29679.69"/>
    <s v="-99%"/>
    <n v="0"/>
    <n v="0.03"/>
    <s v="-100%"/>
    <n v="2"/>
    <x v="0"/>
  </r>
  <r>
    <x v="1"/>
    <n v="241"/>
    <n v="10799"/>
    <x v="175"/>
    <x v="13"/>
    <s v="BOTTLE"/>
    <x v="0"/>
    <x v="10"/>
    <x v="8"/>
    <n v="150"/>
    <n v="9"/>
    <m/>
    <n v="0.75"/>
    <m/>
    <n v="1193.0999999999999"/>
    <m/>
    <s v="-"/>
    <n v="0"/>
    <m/>
    <s v="-"/>
    <n v="2"/>
    <x v="0"/>
  </r>
  <r>
    <x v="1"/>
    <n v="242"/>
    <n v="143644"/>
    <x v="270"/>
    <x v="9"/>
    <s v="BOTTLE"/>
    <x v="0"/>
    <x v="3"/>
    <x v="2"/>
    <n v="28.95"/>
    <n v="8"/>
    <n v="34"/>
    <n v="0.67"/>
    <n v="2.83"/>
    <n v="203.54"/>
    <n v="865.04"/>
    <s v="-76%"/>
    <n v="0"/>
    <n v="0"/>
    <s v="-"/>
    <n v="1"/>
    <x v="0"/>
  </r>
  <r>
    <x v="1"/>
    <n v="243"/>
    <n v="179770"/>
    <x v="271"/>
    <x v="36"/>
    <s v="BOTTLE"/>
    <x v="0"/>
    <x v="4"/>
    <x v="3"/>
    <n v="20.25"/>
    <n v="6"/>
    <n v="3553"/>
    <n v="0.5"/>
    <n v="296.08"/>
    <n v="106.46"/>
    <n v="63042.17"/>
    <s v="-100%"/>
    <n v="0"/>
    <n v="7.0000000000000007E-2"/>
    <s v="-100%"/>
    <n v="1"/>
    <x v="0"/>
  </r>
  <r>
    <x v="1"/>
    <n v="243"/>
    <n v="388421"/>
    <x v="272"/>
    <x v="27"/>
    <s v="BOTTLE"/>
    <x v="0"/>
    <x v="0"/>
    <x v="0"/>
    <n v="23.95"/>
    <n v="6"/>
    <n v="4006"/>
    <n v="0.5"/>
    <n v="333.83"/>
    <n v="126.11"/>
    <n v="84196.9"/>
    <s v="-100%"/>
    <n v="0"/>
    <n v="0.08"/>
    <s v="-100%"/>
    <n v="1"/>
    <x v="0"/>
  </r>
  <r>
    <x v="1"/>
    <n v="244"/>
    <n v="374355"/>
    <x v="151"/>
    <x v="41"/>
    <s v="BOTTLE"/>
    <x v="0"/>
    <x v="4"/>
    <x v="3"/>
    <n v="105"/>
    <n v="5"/>
    <m/>
    <n v="0.42"/>
    <m/>
    <n v="463.72"/>
    <m/>
    <s v="-"/>
    <n v="0"/>
    <m/>
    <s v="-"/>
    <n v="3"/>
    <x v="0"/>
  </r>
  <r>
    <x v="1"/>
    <n v="245"/>
    <n v="368795"/>
    <x v="183"/>
    <x v="3"/>
    <s v="BOTTLE"/>
    <x v="0"/>
    <x v="1"/>
    <x v="0"/>
    <n v="11.45"/>
    <n v="4"/>
    <n v="2405"/>
    <n v="0.33"/>
    <n v="200.42"/>
    <n v="39.82"/>
    <n v="23943.58"/>
    <s v="-100%"/>
    <n v="0"/>
    <n v="0.05"/>
    <s v="-100%"/>
    <n v="1"/>
    <x v="1"/>
  </r>
  <r>
    <x v="1"/>
    <n v="245"/>
    <n v="417618"/>
    <x v="273"/>
    <x v="21"/>
    <s v="BOTTLE"/>
    <x v="0"/>
    <x v="11"/>
    <x v="1"/>
    <n v="11.45"/>
    <n v="4"/>
    <n v="952"/>
    <n v="0.33"/>
    <n v="79.33"/>
    <n v="39.82"/>
    <n v="9477.8799999999992"/>
    <s v="-100%"/>
    <n v="0"/>
    <n v="0.02"/>
    <s v="-100%"/>
    <n v="1"/>
    <x v="1"/>
  </r>
  <r>
    <x v="1"/>
    <n v="245"/>
    <n v="570895"/>
    <x v="274"/>
    <x v="13"/>
    <s v="BOTTLE"/>
    <x v="0"/>
    <x v="2"/>
    <x v="1"/>
    <n v="60"/>
    <n v="4"/>
    <n v="36"/>
    <n v="0.33"/>
    <n v="3"/>
    <n v="211.68"/>
    <n v="1905.13"/>
    <s v="-89%"/>
    <n v="0"/>
    <n v="0"/>
    <s v="-"/>
    <n v="1"/>
    <x v="0"/>
  </r>
  <r>
    <x v="1"/>
    <n v="246"/>
    <n v="190454"/>
    <x v="167"/>
    <x v="20"/>
    <s v="BOTTLE"/>
    <x v="0"/>
    <x v="0"/>
    <x v="0"/>
    <n v="19.95"/>
    <n v="2"/>
    <m/>
    <n v="0.17"/>
    <m/>
    <n v="34.96"/>
    <m/>
    <s v="-"/>
    <n v="0"/>
    <m/>
    <s v="-"/>
    <n v="1"/>
    <x v="0"/>
  </r>
  <r>
    <x v="1"/>
    <n v="247"/>
    <n v="12607"/>
    <x v="176"/>
    <x v="48"/>
    <s v="BOTTLE"/>
    <x v="0"/>
    <x v="4"/>
    <x v="3"/>
    <n v="27.95"/>
    <n v="1"/>
    <m/>
    <n v="0.08"/>
    <m/>
    <n v="24.56"/>
    <m/>
    <s v="-"/>
    <n v="0"/>
    <m/>
    <s v="-"/>
    <n v="2"/>
    <x v="0"/>
  </r>
  <r>
    <x v="1"/>
    <n v="247"/>
    <n v="12721"/>
    <x v="177"/>
    <x v="18"/>
    <s v="BOTTLE"/>
    <x v="0"/>
    <x v="10"/>
    <x v="8"/>
    <n v="21.95"/>
    <n v="1"/>
    <m/>
    <n v="0.08"/>
    <m/>
    <n v="19.25"/>
    <m/>
    <s v="-"/>
    <n v="0"/>
    <m/>
    <s v="-"/>
    <n v="2"/>
    <x v="0"/>
  </r>
  <r>
    <x v="1"/>
    <n v="247"/>
    <n v="159137"/>
    <x v="179"/>
    <x v="14"/>
    <s v="BOTTLE"/>
    <x v="0"/>
    <x v="4"/>
    <x v="3"/>
    <n v="23.95"/>
    <n v="1"/>
    <m/>
    <n v="0.08"/>
    <m/>
    <n v="21.02"/>
    <m/>
    <s v="-"/>
    <n v="0"/>
    <m/>
    <s v="-"/>
    <n v="1"/>
    <x v="0"/>
  </r>
  <r>
    <x v="1"/>
    <n v="247"/>
    <n v="164012"/>
    <x v="275"/>
    <x v="41"/>
    <s v="BOTTLE"/>
    <x v="0"/>
    <x v="0"/>
    <x v="0"/>
    <n v="18.95"/>
    <n v="1"/>
    <n v="6598"/>
    <n v="0.08"/>
    <n v="549.83000000000004"/>
    <n v="16.59"/>
    <n v="109480.09"/>
    <s v="-100%"/>
    <n v="0"/>
    <n v="0.14000000000000001"/>
    <s v="-100%"/>
    <n v="1"/>
    <x v="0"/>
  </r>
  <r>
    <x v="1"/>
    <n v="247"/>
    <n v="277665"/>
    <x v="276"/>
    <x v="1"/>
    <s v="BOTTLE"/>
    <x v="0"/>
    <x v="4"/>
    <x v="3"/>
    <n v="19.95"/>
    <n v="1"/>
    <n v="1885"/>
    <n v="0.08"/>
    <n v="157.08000000000001"/>
    <n v="17.48"/>
    <n v="32945.800000000003"/>
    <s v="-100%"/>
    <n v="0"/>
    <n v="0.04"/>
    <s v="-100%"/>
    <n v="0"/>
    <x v="0"/>
  </r>
  <r>
    <x v="1"/>
    <n v="247"/>
    <n v="436055"/>
    <x v="277"/>
    <x v="7"/>
    <s v="BOTTLE"/>
    <x v="0"/>
    <x v="7"/>
    <x v="5"/>
    <n v="7.25"/>
    <n v="1"/>
    <n v="153"/>
    <n v="0.08"/>
    <n v="12.75"/>
    <n v="6.24"/>
    <n v="954.56"/>
    <s v="-99%"/>
    <n v="0"/>
    <n v="0"/>
    <s v="-"/>
    <n v="1"/>
    <x v="3"/>
  </r>
  <r>
    <x v="1"/>
    <n v="247"/>
    <n v="535831"/>
    <x v="278"/>
    <x v="18"/>
    <s v="BOTTLE"/>
    <x v="0"/>
    <x v="2"/>
    <x v="1"/>
    <n v="11.75"/>
    <n v="1"/>
    <n v="2948"/>
    <n v="0.08"/>
    <n v="245.67"/>
    <n v="10.220000000000001"/>
    <n v="30132.21"/>
    <s v="-100%"/>
    <n v="0"/>
    <n v="0.06"/>
    <s v="-100%"/>
    <n v="1"/>
    <x v="0"/>
  </r>
  <r>
    <x v="1"/>
    <n v="247"/>
    <n v="570879"/>
    <x v="279"/>
    <x v="5"/>
    <s v="BOTTLE"/>
    <x v="0"/>
    <x v="2"/>
    <x v="1"/>
    <n v="22"/>
    <n v="1"/>
    <n v="36"/>
    <n v="0.08"/>
    <n v="3"/>
    <n v="19.29"/>
    <n v="694.51"/>
    <s v="-97%"/>
    <n v="0"/>
    <n v="0"/>
    <s v="-"/>
    <n v="1"/>
    <x v="0"/>
  </r>
  <r>
    <x v="1"/>
    <n v="247"/>
    <n v="651737"/>
    <x v="280"/>
    <x v="5"/>
    <s v="BOTTLE"/>
    <x v="0"/>
    <x v="2"/>
    <x v="1"/>
    <n v="17.95"/>
    <n v="1"/>
    <n v="762"/>
    <n v="0.08"/>
    <n v="63.5"/>
    <n v="15.71"/>
    <n v="11969.47"/>
    <s v="-100%"/>
    <n v="0"/>
    <n v="0.02"/>
    <s v="-100%"/>
    <n v="1"/>
    <x v="0"/>
  </r>
  <r>
    <x v="1"/>
    <n v="248"/>
    <n v="369769"/>
    <x v="281"/>
    <x v="8"/>
    <s v="BOTTLE"/>
    <x v="0"/>
    <x v="5"/>
    <x v="4"/>
    <n v="10.95"/>
    <n v="0"/>
    <n v="13"/>
    <n v="0"/>
    <n v="1.08"/>
    <n v="0"/>
    <n v="123.67"/>
    <s v="-100%"/>
    <n v="0"/>
    <n v="0"/>
    <s v="-"/>
    <n v="1"/>
    <x v="2"/>
  </r>
  <r>
    <x v="1"/>
    <n v="248"/>
    <n v="440727"/>
    <x v="194"/>
    <x v="7"/>
    <s v="BOTTLE"/>
    <x v="0"/>
    <x v="4"/>
    <x v="3"/>
    <n v="42"/>
    <n v="0"/>
    <n v="481"/>
    <n v="0"/>
    <n v="40.08"/>
    <n v="0"/>
    <n v="17792.740000000002"/>
    <s v="-100%"/>
    <n v="0"/>
    <n v="0.01"/>
    <s v="-100%"/>
    <n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8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M13" firstHeaderRow="1" firstDataRow="3" firstDataCol="1" rowPageCount="2" colPageCount="1"/>
  <pivotFields count="23">
    <pivotField axis="axisCol" showAll="0">
      <items count="3">
        <item x="0"/>
        <item x="1"/>
        <item t="default"/>
      </items>
    </pivotField>
    <pivotField showAll="0"/>
    <pivotField showAll="0"/>
    <pivotField axis="axisRow" showAll="0">
      <items count="283">
        <item h="1" x="3"/>
        <item h="1" x="0"/>
        <item h="1" x="2"/>
        <item h="1" x="10"/>
        <item x="20"/>
        <item h="1" x="6"/>
        <item h="1" x="7"/>
        <item h="1" x="8"/>
        <item h="1" x="9"/>
        <item h="1" x="11"/>
        <item h="1" x="15"/>
        <item h="1" x="12"/>
        <item h="1" x="14"/>
        <item h="1" x="4"/>
        <item h="1" x="25"/>
        <item h="1" x="18"/>
        <item h="1" x="19"/>
        <item h="1" x="101"/>
        <item h="1" x="13"/>
        <item h="1" x="28"/>
        <item h="1" x="32"/>
        <item h="1" x="21"/>
        <item h="1" x="99"/>
        <item h="1" x="43"/>
        <item h="1" x="31"/>
        <item h="1" x="34"/>
        <item x="36"/>
        <item h="1" x="5"/>
        <item h="1" x="93"/>
        <item h="1" x="49"/>
        <item h="1" x="65"/>
        <item h="1" x="46"/>
        <item h="1" x="39"/>
        <item h="1" x="37"/>
        <item h="1" x="33"/>
        <item h="1" x="29"/>
        <item h="1" x="41"/>
        <item h="1" x="148"/>
        <item h="1" x="54"/>
        <item h="1" x="44"/>
        <item h="1" x="70"/>
        <item h="1" x="56"/>
        <item h="1" x="88"/>
        <item h="1" x="23"/>
        <item h="1" x="45"/>
        <item h="1" x="50"/>
        <item h="1" x="87"/>
        <item h="1" x="53"/>
        <item h="1" x="52"/>
        <item h="1" x="48"/>
        <item h="1" x="105"/>
        <item h="1" x="114"/>
        <item h="1" x="47"/>
        <item h="1" x="72"/>
        <item h="1" x="110"/>
        <item h="1" x="74"/>
        <item h="1" x="66"/>
        <item h="1" x="59"/>
        <item h="1" x="24"/>
        <item h="1" x="77"/>
        <item h="1" x="210"/>
        <item h="1" x="75"/>
        <item h="1" x="80"/>
        <item h="1" x="108"/>
        <item h="1" x="97"/>
        <item h="1" x="85"/>
        <item h="1" x="137"/>
        <item h="1" x="126"/>
        <item h="1" x="111"/>
        <item h="1" x="73"/>
        <item h="1" x="92"/>
        <item h="1" x="55"/>
        <item h="1" x="217"/>
        <item h="1" x="109"/>
        <item h="1" x="95"/>
        <item h="1" x="190"/>
        <item h="1" x="112"/>
        <item h="1" x="131"/>
        <item h="1" x="67"/>
        <item h="1" x="187"/>
        <item h="1" x="142"/>
        <item h="1" x="156"/>
        <item h="1" x="128"/>
        <item h="1" x="117"/>
        <item h="1" x="160"/>
        <item h="1" x="124"/>
        <item h="1" x="145"/>
        <item h="1" x="147"/>
        <item h="1" x="157"/>
        <item h="1" x="161"/>
        <item h="1" x="144"/>
        <item h="1" x="184"/>
        <item h="1" x="152"/>
        <item h="1" x="129"/>
        <item h="1" x="205"/>
        <item h="1" x="134"/>
        <item h="1" x="121"/>
        <item h="1" x="139"/>
        <item h="1" x="180"/>
        <item h="1" x="153"/>
        <item h="1" x="100"/>
        <item h="1" x="218"/>
        <item h="1" x="242"/>
        <item h="1" x="162"/>
        <item h="1" x="140"/>
        <item h="1" x="200"/>
        <item h="1" x="116"/>
        <item h="1" x="189"/>
        <item h="1" x="172"/>
        <item h="1" x="123"/>
        <item h="1" x="146"/>
        <item h="1" x="159"/>
        <item h="1" x="185"/>
        <item h="1" x="237"/>
        <item h="1" x="216"/>
        <item h="1" x="163"/>
        <item h="1" x="229"/>
        <item h="1" x="17"/>
        <item h="1" x="214"/>
        <item h="1" x="132"/>
        <item h="1" x="234"/>
        <item h="1" x="202"/>
        <item h="1" x="195"/>
        <item h="1" x="268"/>
        <item h="1" x="227"/>
        <item h="1" x="203"/>
        <item h="1" x="86"/>
        <item h="1" x="182"/>
        <item h="1" x="201"/>
        <item h="1" x="196"/>
        <item h="1" x="250"/>
        <item h="1" x="191"/>
        <item x="197"/>
        <item h="1" x="220"/>
        <item h="1" x="136"/>
        <item h="1" x="256"/>
        <item h="1" x="226"/>
        <item h="1" x="223"/>
        <item h="1" x="232"/>
        <item h="1" x="224"/>
        <item h="1" x="193"/>
        <item h="1" x="208"/>
        <item h="1" x="211"/>
        <item h="1" x="199"/>
        <item h="1" x="181"/>
        <item h="1" x="206"/>
        <item h="1" x="212"/>
        <item h="1" x="221"/>
        <item h="1" x="225"/>
        <item h="1" x="171"/>
        <item h="1" x="207"/>
        <item h="1" x="209"/>
        <item h="1" x="239"/>
        <item h="1" x="222"/>
        <item h="1" x="233"/>
        <item h="1" x="240"/>
        <item h="1" x="115"/>
        <item h="1" x="213"/>
        <item h="1" x="228"/>
        <item h="1" x="119"/>
        <item h="1" x="238"/>
        <item h="1" x="235"/>
        <item h="1" x="219"/>
        <item h="1" x="35"/>
        <item h="1" x="263"/>
        <item h="1" x="81"/>
        <item h="1" x="243"/>
        <item h="1" x="76"/>
        <item h="1" x="188"/>
        <item h="1" x="236"/>
        <item h="1" x="241"/>
        <item h="1" x="255"/>
        <item h="1" x="165"/>
        <item h="1" x="253"/>
        <item h="1" x="113"/>
        <item h="1" x="169"/>
        <item h="1" x="261"/>
        <item h="1" x="173"/>
        <item h="1" x="271"/>
        <item h="1" x="89"/>
        <item h="1" x="231"/>
        <item h="1" x="244"/>
        <item h="1" x="149"/>
        <item h="1" x="158"/>
        <item h="1" x="269"/>
        <item h="1" x="107"/>
        <item h="1" x="150"/>
        <item h="1" x="262"/>
        <item h="1" x="186"/>
        <item h="1" x="257"/>
        <item h="1" x="194"/>
        <item h="1" x="265"/>
        <item h="1" x="141"/>
        <item h="1" x="127"/>
        <item h="1" x="258"/>
        <item h="1" x="133"/>
        <item h="1" x="252"/>
        <item h="1" x="266"/>
        <item h="1" x="279"/>
        <item h="1" x="274"/>
        <item h="1" x="259"/>
        <item h="1" x="42"/>
        <item h="1" x="260"/>
        <item h="1" x="273"/>
        <item h="1" x="192"/>
        <item h="1" x="264"/>
        <item h="1" x="270"/>
        <item h="1" x="267"/>
        <item h="1" x="254"/>
        <item h="1" x="276"/>
        <item h="1" x="281"/>
        <item h="1" x="106"/>
        <item h="1" x="248"/>
        <item h="1" x="183"/>
        <item h="1" x="275"/>
        <item h="1" x="278"/>
        <item h="1" x="168"/>
        <item h="1" x="27"/>
        <item h="1" x="79"/>
        <item h="1" x="280"/>
        <item h="1" x="98"/>
        <item h="1" x="143"/>
        <item h="1" x="122"/>
        <item h="1" x="135"/>
        <item h="1" x="94"/>
        <item h="1" x="91"/>
        <item h="1" x="164"/>
        <item h="1" x="174"/>
        <item h="1" x="249"/>
        <item h="1" x="1"/>
        <item h="1" x="16"/>
        <item h="1" x="26"/>
        <item h="1" x="38"/>
        <item h="1" x="68"/>
        <item h="1" x="155"/>
        <item h="1" x="120"/>
        <item h="1" x="82"/>
        <item h="1" x="138"/>
        <item h="1" x="154"/>
        <item h="1" x="170"/>
        <item h="1" x="230"/>
        <item h="1" x="178"/>
        <item h="1" x="251"/>
        <item h="1" x="272"/>
        <item h="1" x="175"/>
        <item h="1" x="125"/>
        <item h="1" x="30"/>
        <item h="1" x="102"/>
        <item h="1" x="166"/>
        <item h="1" x="103"/>
        <item h="1" x="246"/>
        <item h="1" x="61"/>
        <item h="1" x="40"/>
        <item h="1" x="22"/>
        <item h="1" x="179"/>
        <item h="1" x="167"/>
        <item h="1" x="198"/>
        <item h="1" x="204"/>
        <item h="1" x="51"/>
        <item h="1" x="57"/>
        <item h="1" x="58"/>
        <item h="1" x="60"/>
        <item h="1" x="62"/>
        <item h="1" x="63"/>
        <item h="1" x="64"/>
        <item h="1" x="69"/>
        <item h="1" x="71"/>
        <item h="1" x="78"/>
        <item h="1" x="83"/>
        <item h="1" x="84"/>
        <item h="1" x="90"/>
        <item h="1" x="96"/>
        <item h="1" x="104"/>
        <item h="1" x="118"/>
        <item h="1" x="130"/>
        <item h="1" x="151"/>
        <item h="1" x="176"/>
        <item h="1" x="177"/>
        <item h="1" x="215"/>
        <item h="1" x="245"/>
        <item h="1" x="247"/>
        <item h="1" x="277"/>
        <item t="default"/>
      </items>
    </pivotField>
    <pivotField showAll="0"/>
    <pivotField showAll="0"/>
    <pivotField axis="axisPage" showAll="0" sortType="descending">
      <items count="5">
        <item x="3"/>
        <item x="1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Page" multipleItemSelectionAllowed="1" showAll="0">
      <items count="13">
        <item x="1"/>
        <item x="0"/>
        <item x="3"/>
        <item x="2"/>
        <item x="4"/>
        <item x="5"/>
        <item x="6"/>
        <item x="9"/>
        <item x="10"/>
        <item x="8"/>
        <item x="11"/>
        <item x="7"/>
        <item t="default"/>
      </items>
    </pivotField>
    <pivotField showAll="0" sortType="descending"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0"/>
        <item x="2"/>
        <item x="3"/>
        <item t="default"/>
      </items>
    </pivotField>
    <pivotField dataField="1" dragToRow="0" dragToCol="0" dragToPage="0" showAll="0"/>
  </pivotFields>
  <rowFields count="2">
    <field x="21"/>
    <field x="3"/>
  </rowFields>
  <rowItems count="7">
    <i>
      <x/>
    </i>
    <i r="1">
      <x v="4"/>
    </i>
    <i>
      <x v="1"/>
    </i>
    <i r="1">
      <x v="132"/>
    </i>
    <i>
      <x v="2"/>
    </i>
    <i r="1">
      <x v="26"/>
    </i>
    <i t="grand">
      <x/>
    </i>
  </rowItems>
  <colFields count="2">
    <field x="0"/>
    <field x="-2"/>
  </colFields>
  <colItems count="1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pageFields count="2">
    <pageField fld="6" item="2" hier="-1"/>
    <pageField fld="7" hier="-1"/>
  </pageFields>
  <dataFields count="4">
    <dataField name="Retail Price" fld="9" baseField="3" baseItem="18" numFmtId="165"/>
    <dataField name="TY Volume" fld="12" baseField="2" baseItem="0" numFmtId="3"/>
    <dataField name="LY Volume" fld="13" baseField="2" baseItem="0" numFmtId="3"/>
    <dataField name=" % CH" fld="22" baseField="2" baseItem="17" numFmtId="164"/>
  </dataFields>
  <formats count="7">
    <format dxfId="93">
      <pivotArea dataOnly="0" outline="0" fieldPosition="0">
        <references count="2">
          <reference field="4294967294" count="1">
            <x v="0"/>
          </reference>
          <reference field="6" count="1" selected="0">
            <x v="2"/>
          </reference>
        </references>
      </pivotArea>
    </format>
    <format dxfId="94">
      <pivotArea outline="0" collapsedLevelsAreSubtotals="1" fieldPosition="0">
        <references count="2">
          <reference field="4294967294" count="4" selected="0">
            <x v="0"/>
            <x v="1"/>
            <x v="2"/>
            <x v="3"/>
          </reference>
          <reference field="0" count="0" selected="0"/>
        </references>
      </pivotArea>
    </format>
    <format dxfId="95">
      <pivotArea dataOnly="0" labelOnly="1" fieldPosition="0">
        <references count="1">
          <reference field="0" count="0"/>
        </references>
      </pivotArea>
    </format>
    <format dxfId="96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0"/>
          </reference>
        </references>
      </pivotArea>
    </format>
    <format dxfId="97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1"/>
          </reference>
        </references>
      </pivotArea>
    </format>
    <format dxfId="98">
      <pivotArea dataOnly="0" labelOnly="1" fieldPosition="0">
        <references count="1">
          <reference field="0" count="1">
            <x v="0"/>
          </reference>
        </references>
      </pivotArea>
    </format>
    <format dxfId="99">
      <pivotArea dataOnly="0" labelOnly="1" fieldPosition="0">
        <references count="1">
          <reference field="0" count="1">
            <x v="1"/>
          </reference>
        </references>
      </pivotArea>
    </format>
  </formats>
  <conditionalFormats count="1">
    <conditionalFormat priority="9">
      <pivotAreas count="1">
        <pivotArea outline="0" fieldPosition="0">
          <references count="1">
            <reference field="4294967294" count="1">
              <x v="3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8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M20" firstHeaderRow="1" firstDataRow="3" firstDataCol="1" rowPageCount="2" colPageCount="1"/>
  <pivotFields count="23">
    <pivotField axis="axisCol" showAll="0">
      <items count="3">
        <item x="0"/>
        <item x="1"/>
        <item t="default"/>
      </items>
    </pivotField>
    <pivotField showAll="0"/>
    <pivotField showAll="0"/>
    <pivotField axis="axisRow" showAll="0">
      <items count="283">
        <item x="132"/>
        <item x="172"/>
        <item x="141"/>
        <item x="159"/>
        <item x="194"/>
        <item x="150"/>
        <item x="193"/>
        <item x="234"/>
        <item x="190"/>
        <item x="186"/>
        <item x="127"/>
        <item x="260"/>
        <item x="250"/>
        <item x="195"/>
        <item x="279"/>
        <item x="158"/>
        <item x="136"/>
        <item x="168"/>
        <item x="188"/>
        <item x="256"/>
        <item x="121"/>
        <item x="274"/>
        <item x="143"/>
        <item x="149"/>
        <item x="173"/>
        <item x="231"/>
        <item x="163"/>
        <item x="8"/>
        <item x="2"/>
        <item x="10"/>
        <item x="11"/>
        <item x="28"/>
        <item x="0"/>
        <item x="15"/>
        <item x="24"/>
        <item x="32"/>
        <item x="133"/>
        <item x="264"/>
        <item x="233"/>
        <item x="202"/>
        <item x="191"/>
        <item x="227"/>
        <item x="123"/>
        <item x="270"/>
        <item x="220"/>
        <item x="236"/>
        <item x="269"/>
        <item x="218"/>
        <item x="241"/>
        <item x="113"/>
        <item x="122"/>
        <item x="280"/>
        <item x="268"/>
        <item x="258"/>
        <item x="124"/>
        <item x="182"/>
        <item x="131"/>
        <item x="192"/>
        <item x="111"/>
        <item x="261"/>
        <item x="267"/>
        <item x="128"/>
        <item x="237"/>
        <item x="223"/>
        <item x="107"/>
        <item x="228"/>
        <item x="145"/>
        <item x="116"/>
        <item x="119"/>
        <item x="165"/>
        <item x="153"/>
        <item x="169"/>
        <item x="262"/>
        <item x="217"/>
        <item x="226"/>
        <item x="137"/>
        <item x="263"/>
        <item x="278"/>
        <item x="225"/>
        <item x="222"/>
        <item x="185"/>
        <item x="253"/>
        <item x="156"/>
        <item x="271"/>
        <item x="255"/>
        <item x="184"/>
        <item x="135"/>
        <item x="238"/>
        <item x="200"/>
        <item x="219"/>
        <item x="244"/>
        <item x="239"/>
        <item x="157"/>
        <item x="224"/>
        <item x="275"/>
        <item x="161"/>
        <item x="212"/>
        <item x="139"/>
        <item x="129"/>
        <item x="126"/>
        <item x="117"/>
        <item x="142"/>
        <item x="87"/>
        <item x="106"/>
        <item x="265"/>
        <item x="105"/>
        <item x="160"/>
        <item x="86"/>
        <item x="140"/>
        <item x="180"/>
        <item x="144"/>
        <item x="162"/>
        <item x="93"/>
        <item x="110"/>
        <item x="235"/>
        <item x="42"/>
        <item x="187"/>
        <item x="148"/>
        <item x="207"/>
        <item x="76"/>
        <item x="89"/>
        <item x="209"/>
        <item x="146"/>
        <item x="97"/>
        <item x="201"/>
        <item x="214"/>
        <item x="152"/>
        <item x="197"/>
        <item x="232"/>
        <item x="203"/>
        <item x="189"/>
        <item x="171"/>
        <item x="79"/>
        <item x="216"/>
        <item x="108"/>
        <item x="81"/>
        <item x="98"/>
        <item x="115"/>
        <item x="276"/>
        <item x="17"/>
        <item x="229"/>
        <item x="134"/>
        <item x="27"/>
        <item x="181"/>
        <item x="101"/>
        <item x="199"/>
        <item x="48"/>
        <item x="114"/>
        <item x="221"/>
        <item x="147"/>
        <item x="240"/>
        <item x="88"/>
        <item x="259"/>
        <item x="33"/>
        <item x="67"/>
        <item x="35"/>
        <item x="205"/>
        <item x="254"/>
        <item x="92"/>
        <item x="211"/>
        <item x="23"/>
        <item x="266"/>
        <item x="257"/>
        <item x="5"/>
        <item x="50"/>
        <item x="34"/>
        <item x="21"/>
        <item x="183"/>
        <item x="53"/>
        <item x="72"/>
        <item x="210"/>
        <item x="70"/>
        <item x="52"/>
        <item x="55"/>
        <item x="80"/>
        <item x="73"/>
        <item x="75"/>
        <item x="46"/>
        <item x="85"/>
        <item x="74"/>
        <item x="54"/>
        <item x="77"/>
        <item x="14"/>
        <item x="4"/>
        <item x="12"/>
        <item x="95"/>
        <item x="59"/>
        <item x="112"/>
        <item x="20"/>
        <item x="243"/>
        <item x="41"/>
        <item x="273"/>
        <item x="56"/>
        <item x="281"/>
        <item x="45"/>
        <item x="39"/>
        <item x="13"/>
        <item x="252"/>
        <item x="213"/>
        <item x="47"/>
        <item x="3"/>
        <item x="36"/>
        <item x="44"/>
        <item x="6"/>
        <item x="248"/>
        <item x="37"/>
        <item x="65"/>
        <item x="206"/>
        <item x="99"/>
        <item x="29"/>
        <item x="25"/>
        <item x="208"/>
        <item x="66"/>
        <item x="7"/>
        <item x="109"/>
        <item x="18"/>
        <item x="242"/>
        <item x="19"/>
        <item x="100"/>
        <item x="9"/>
        <item x="196"/>
        <item x="43"/>
        <item x="49"/>
        <item x="31"/>
        <item x="94"/>
        <item x="91"/>
        <item x="164"/>
        <item x="174"/>
        <item x="249"/>
        <item x="1"/>
        <item x="16"/>
        <item x="26"/>
        <item x="38"/>
        <item x="68"/>
        <item x="155"/>
        <item x="120"/>
        <item x="82"/>
        <item x="138"/>
        <item x="154"/>
        <item x="170"/>
        <item x="230"/>
        <item x="178"/>
        <item x="251"/>
        <item x="272"/>
        <item x="175"/>
        <item x="125"/>
        <item x="30"/>
        <item x="102"/>
        <item x="166"/>
        <item x="103"/>
        <item x="246"/>
        <item x="61"/>
        <item x="40"/>
        <item x="22"/>
        <item x="179"/>
        <item x="167"/>
        <item x="198"/>
        <item x="204"/>
        <item x="51"/>
        <item x="57"/>
        <item x="58"/>
        <item x="60"/>
        <item x="62"/>
        <item x="63"/>
        <item x="64"/>
        <item x="69"/>
        <item x="71"/>
        <item x="78"/>
        <item x="83"/>
        <item x="84"/>
        <item x="90"/>
        <item x="96"/>
        <item x="104"/>
        <item x="118"/>
        <item x="130"/>
        <item x="151"/>
        <item x="176"/>
        <item x="177"/>
        <item x="215"/>
        <item x="245"/>
        <item x="247"/>
        <item x="277"/>
        <item t="default"/>
      </items>
    </pivotField>
    <pivotField axis="axisPage" showAll="0">
      <items count="64">
        <item x="22"/>
        <item x="17"/>
        <item x="35"/>
        <item x="28"/>
        <item x="0"/>
        <item x="10"/>
        <item x="26"/>
        <item x="37"/>
        <item x="40"/>
        <item x="14"/>
        <item x="31"/>
        <item x="55"/>
        <item x="29"/>
        <item x="3"/>
        <item x="61"/>
        <item x="16"/>
        <item x="2"/>
        <item x="4"/>
        <item x="6"/>
        <item x="11"/>
        <item x="1"/>
        <item x="47"/>
        <item x="20"/>
        <item x="54"/>
        <item x="24"/>
        <item x="49"/>
        <item x="33"/>
        <item x="13"/>
        <item x="53"/>
        <item x="19"/>
        <item x="50"/>
        <item x="43"/>
        <item x="8"/>
        <item x="36"/>
        <item x="7"/>
        <item x="42"/>
        <item x="5"/>
        <item x="21"/>
        <item x="46"/>
        <item x="15"/>
        <item x="41"/>
        <item x="60"/>
        <item x="30"/>
        <item x="32"/>
        <item x="52"/>
        <item x="44"/>
        <item x="38"/>
        <item x="39"/>
        <item x="18"/>
        <item x="25"/>
        <item x="9"/>
        <item x="58"/>
        <item x="12"/>
        <item x="27"/>
        <item x="45"/>
        <item x="62"/>
        <item x="59"/>
        <item x="51"/>
        <item x="56"/>
        <item x="34"/>
        <item x="23"/>
        <item x="48"/>
        <item x="57"/>
        <item t="default"/>
      </items>
    </pivotField>
    <pivotField showAll="0"/>
    <pivotField axis="axisPage" showAll="0" sortType="descending">
      <items count="5">
        <item x="3"/>
        <item x="1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multipleItemSelectionAllowed="1" showAll="0"/>
    <pivotField axis="axisRow" showAll="0">
      <items count="11">
        <item x="0"/>
        <item x="2"/>
        <item x="1"/>
        <item x="3"/>
        <item x="4"/>
        <item x="7"/>
        <item x="8"/>
        <item x="6"/>
        <item x="9"/>
        <item x="5"/>
        <item t="default"/>
      </items>
    </pivotField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0"/>
        <item x="2"/>
        <item x="3"/>
        <item t="default"/>
      </items>
    </pivotField>
    <pivotField dataField="1" dragToRow="0" dragToCol="0" dragToPage="0" showAll="0"/>
  </pivotFields>
  <rowFields count="3">
    <field x="21"/>
    <field x="8"/>
    <field x="3"/>
  </rowFields>
  <rowItems count="14">
    <i>
      <x/>
    </i>
    <i r="1">
      <x/>
    </i>
    <i r="2">
      <x v="188"/>
    </i>
    <i>
      <x v="1"/>
    </i>
    <i r="1">
      <x/>
    </i>
    <i r="2">
      <x v="127"/>
    </i>
    <i r="2">
      <x v="189"/>
    </i>
    <i r="1">
      <x v="3"/>
    </i>
    <i r="2">
      <x v="45"/>
    </i>
    <i r="2">
      <x v="234"/>
    </i>
    <i>
      <x v="2"/>
    </i>
    <i r="1">
      <x v="4"/>
    </i>
    <i r="2">
      <x v="201"/>
    </i>
    <i t="grand">
      <x/>
    </i>
  </rowItems>
  <colFields count="2">
    <field x="0"/>
    <field x="-2"/>
  </colFields>
  <colItems count="1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pageFields count="2">
    <pageField fld="6" hier="-1"/>
    <pageField fld="4" item="19" hier="-1"/>
  </pageFields>
  <dataFields count="4">
    <dataField name=" Price" fld="9" baseField="8" baseItem="20" numFmtId="165"/>
    <dataField name="TY Volume" fld="12" baseField="2" baseItem="0" numFmtId="3"/>
    <dataField name="LY Volume" fld="13" baseField="2" baseItem="0" numFmtId="3"/>
    <dataField name=" % CH" fld="22" baseField="2" baseItem="17" numFmtId="164"/>
  </dataFields>
  <formats count="10">
    <format dxfId="83">
      <pivotArea outline="0" collapsedLevelsAreSubtotals="1" fieldPosition="0">
        <references count="2">
          <reference field="4294967294" count="3" selected="0">
            <x v="1"/>
            <x v="2"/>
            <x v="3"/>
          </reference>
          <reference field="0" count="0" selected="0"/>
        </references>
      </pivotArea>
    </format>
    <format dxfId="84">
      <pivotArea dataOnly="0" labelOnly="1" fieldPosition="0">
        <references count="1">
          <reference field="0" count="0"/>
        </references>
      </pivotArea>
    </format>
    <format dxfId="85">
      <pivotArea dataOnly="0" labelOnly="1" outline="0" fieldPosition="0">
        <references count="2">
          <reference field="4294967294" count="3">
            <x v="1"/>
            <x v="2"/>
            <x v="3"/>
          </reference>
          <reference field="0" count="1" selected="0">
            <x v="0"/>
          </reference>
        </references>
      </pivotArea>
    </format>
    <format dxfId="86">
      <pivotArea dataOnly="0" labelOnly="1" outline="0" fieldPosition="0">
        <references count="2">
          <reference field="4294967294" count="3">
            <x v="1"/>
            <x v="2"/>
            <x v="3"/>
          </reference>
          <reference field="0" count="1" selected="0">
            <x v="1"/>
          </reference>
        </references>
      </pivotArea>
    </format>
    <format dxfId="87">
      <pivotArea dataOnly="0" outline="0" fieldPosition="0">
        <references count="1">
          <reference field="4294967294" count="1">
            <x v="1"/>
          </reference>
        </references>
      </pivotArea>
    </format>
    <format dxfId="88">
      <pivotArea dataOnly="0" labelOnly="1" fieldPosition="0">
        <references count="1">
          <reference field="0" count="1">
            <x v="0"/>
          </reference>
        </references>
      </pivotArea>
    </format>
    <format dxfId="89">
      <pivotArea dataOnly="0" labelOnly="1" fieldPosition="0">
        <references count="1">
          <reference field="0" count="1">
            <x v="1"/>
          </reference>
        </references>
      </pivotArea>
    </format>
    <format dxfId="90">
      <pivotArea outline="0" fieldPosition="0">
        <references count="1">
          <reference field="4294967294" count="1">
            <x v="0"/>
          </reference>
        </references>
      </pivotArea>
    </format>
    <format dxfId="91">
      <pivotArea dataOnly="0" outline="0" fieldPosition="0">
        <references count="2">
          <reference field="4294967294" count="1">
            <x v="1"/>
          </reference>
          <reference field="4" count="1" selected="0">
            <x v="19"/>
          </reference>
        </references>
      </pivotArea>
    </format>
    <format dxfId="92">
      <pivotArea dataOnly="0" outline="0" fieldPosition="0">
        <references count="2">
          <reference field="4294967294" count="1">
            <x v="0"/>
          </reference>
          <reference field="4" count="1" selected="0">
            <x v="19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3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8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J24" firstHeaderRow="1" firstDataRow="3" firstDataCol="1" rowPageCount="1" colPageCount="1"/>
  <pivotFields count="23"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Page" showAll="0" sortType="descending">
      <items count="5">
        <item x="3"/>
        <item x="1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multipleItemSelectionAllowed="1" showAll="0"/>
    <pivotField axis="axisRow" showAll="0">
      <items count="11">
        <item x="0"/>
        <item x="2"/>
        <item x="1"/>
        <item x="3"/>
        <item x="4"/>
        <item x="7"/>
        <item x="8"/>
        <item x="6"/>
        <item x="9"/>
        <item x="5"/>
        <item t="default"/>
      </items>
    </pivotField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dataField="1" dragToRow="0" dragToCol="0" dragToPage="0" showAll="0"/>
  </pivotFields>
  <rowFields count="2">
    <field x="21"/>
    <field x="8"/>
  </rowFields>
  <rowItems count="18">
    <i>
      <x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1"/>
    </i>
    <i r="1">
      <x/>
    </i>
    <i r="1">
      <x v="2"/>
    </i>
    <i r="1">
      <x v="3"/>
    </i>
    <i>
      <x v="2"/>
    </i>
    <i r="1">
      <x v="4"/>
    </i>
    <i r="1">
      <x v="8"/>
    </i>
    <i>
      <x v="3"/>
    </i>
    <i r="1">
      <x v="9"/>
    </i>
    <i t="grand">
      <x/>
    </i>
  </rowItems>
  <colFields count="2">
    <field x="0"/>
    <field x="-2"/>
  </colFields>
  <colItems count="9">
    <i>
      <x/>
      <x/>
    </i>
    <i r="1" i="1">
      <x v="1"/>
    </i>
    <i r="1" i="2">
      <x v="2"/>
    </i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pageFields count="1">
    <pageField fld="6" hier="-1"/>
  </pageFields>
  <dataFields count="3">
    <dataField name="TY Volume" fld="12" baseField="2" baseItem="0" numFmtId="3"/>
    <dataField name="LY Volume" fld="13" baseField="2" baseItem="0" numFmtId="3"/>
    <dataField name=" % CH" fld="22" baseField="2" baseItem="17" numFmtId="164"/>
  </dataFields>
  <formats count="7">
    <format dxfId="76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0" count="0" selected="0"/>
        </references>
      </pivotArea>
    </format>
    <format dxfId="77">
      <pivotArea dataOnly="0" labelOnly="1" fieldPosition="0">
        <references count="1">
          <reference field="0" count="0"/>
        </references>
      </pivotArea>
    </format>
    <format dxfId="78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0"/>
          </reference>
        </references>
      </pivotArea>
    </format>
    <format dxfId="7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"/>
          </reference>
        </references>
      </pivotArea>
    </format>
    <format dxfId="80">
      <pivotArea dataOnly="0" outline="0" fieldPosition="0">
        <references count="1">
          <reference field="4294967294" count="1">
            <x v="0"/>
          </reference>
        </references>
      </pivotArea>
    </format>
    <format dxfId="81">
      <pivotArea dataOnly="0" labelOnly="1" fieldPosition="0">
        <references count="1">
          <reference field="0" count="1">
            <x v="0"/>
          </reference>
        </references>
      </pivotArea>
    </format>
    <format dxfId="82">
      <pivotArea dataOnly="0" labelOnly="1" fieldPosition="0">
        <references count="1">
          <reference field="0" count="1">
            <x v="1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2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8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D14" firstHeaderRow="0" firstDataRow="1" firstDataCol="1"/>
  <pivotFields count="12">
    <pivotField multipleItemSelectionAllowed="1" showAll="0"/>
    <pivotField axis="axisRow" showAll="0" sortType="descending" defaultSubtotal="0">
      <items count="9">
        <item x="4"/>
        <item x="7"/>
        <item x="8"/>
        <item x="3"/>
        <item x="2"/>
        <item x="6"/>
        <item x="5"/>
        <item x="1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dataField="1" dragToRow="0" dragToCol="0" dragToPage="0" showAll="0"/>
  </pivotFields>
  <rowFields count="1">
    <field x="1"/>
  </rowFields>
  <rowItems count="10">
    <i>
      <x v="7"/>
    </i>
    <i>
      <x v="4"/>
    </i>
    <i>
      <x/>
    </i>
    <i>
      <x v="3"/>
    </i>
    <i>
      <x v="6"/>
    </i>
    <i>
      <x v="8"/>
    </i>
    <i>
      <x v="2"/>
    </i>
    <i>
      <x v="1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Y Volume" fld="6" baseField="2" baseItem="0" numFmtId="3"/>
    <dataField name="LY Volume" fld="7" baseField="2" baseItem="0" numFmtId="3"/>
    <dataField name=" % CH" fld="11" baseField="2" baseItem="17" numFmtId="164"/>
  </dataFields>
  <formats count="1">
    <format dxfId="39">
      <pivotArea dataOnly="0" outline="0" fieldPosition="0">
        <references count="1">
          <reference field="4294967294" count="1">
            <x v="0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2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8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M10" firstHeaderRow="1" firstDataRow="3" firstDataCol="1" rowPageCount="2" colPageCount="1"/>
  <pivotFields count="23">
    <pivotField axis="axisCol" showAll="0" defaultSubtotal="0">
      <items count="2">
        <item x="0"/>
        <item x="1"/>
      </items>
    </pivotField>
    <pivotField showAll="0"/>
    <pivotField showAll="0"/>
    <pivotField axis="axisRow" showAll="0">
      <items count="283">
        <item x="3"/>
        <item x="0"/>
        <item x="2"/>
        <item x="10"/>
        <item x="20"/>
        <item x="6"/>
        <item x="7"/>
        <item x="8"/>
        <item x="9"/>
        <item x="11"/>
        <item x="15"/>
        <item x="12"/>
        <item x="14"/>
        <item x="4"/>
        <item x="25"/>
        <item x="18"/>
        <item x="19"/>
        <item x="101"/>
        <item x="13"/>
        <item x="28"/>
        <item x="32"/>
        <item x="21"/>
        <item x="99"/>
        <item x="43"/>
        <item x="31"/>
        <item x="34"/>
        <item x="98"/>
        <item x="36"/>
        <item x="5"/>
        <item x="93"/>
        <item x="49"/>
        <item x="65"/>
        <item x="46"/>
        <item x="39"/>
        <item x="37"/>
        <item x="33"/>
        <item x="29"/>
        <item x="41"/>
        <item x="148"/>
        <item x="54"/>
        <item x="44"/>
        <item x="70"/>
        <item x="56"/>
        <item x="88"/>
        <item x="23"/>
        <item x="45"/>
        <item x="50"/>
        <item x="87"/>
        <item x="53"/>
        <item x="52"/>
        <item x="48"/>
        <item x="105"/>
        <item x="114"/>
        <item x="47"/>
        <item x="72"/>
        <item x="110"/>
        <item x="74"/>
        <item x="66"/>
        <item x="59"/>
        <item x="24"/>
        <item x="77"/>
        <item x="210"/>
        <item x="75"/>
        <item x="80"/>
        <item x="108"/>
        <item x="97"/>
        <item x="85"/>
        <item x="137"/>
        <item x="126"/>
        <item x="111"/>
        <item x="73"/>
        <item x="92"/>
        <item x="55"/>
        <item x="217"/>
        <item x="109"/>
        <item x="95"/>
        <item x="190"/>
        <item x="112"/>
        <item x="131"/>
        <item x="67"/>
        <item x="187"/>
        <item x="142"/>
        <item x="156"/>
        <item x="128"/>
        <item x="117"/>
        <item x="160"/>
        <item x="124"/>
        <item x="145"/>
        <item x="147"/>
        <item x="157"/>
        <item x="161"/>
        <item x="144"/>
        <item x="184"/>
        <item x="152"/>
        <item x="129"/>
        <item x="205"/>
        <item x="134"/>
        <item x="121"/>
        <item x="139"/>
        <item x="180"/>
        <item x="153"/>
        <item x="100"/>
        <item x="218"/>
        <item x="242"/>
        <item x="162"/>
        <item x="140"/>
        <item x="200"/>
        <item x="116"/>
        <item x="189"/>
        <item x="172"/>
        <item x="123"/>
        <item x="146"/>
        <item x="159"/>
        <item x="185"/>
        <item x="237"/>
        <item x="216"/>
        <item x="163"/>
        <item x="229"/>
        <item x="17"/>
        <item x="214"/>
        <item x="132"/>
        <item x="234"/>
        <item x="202"/>
        <item x="195"/>
        <item x="268"/>
        <item x="227"/>
        <item x="203"/>
        <item x="86"/>
        <item x="182"/>
        <item x="201"/>
        <item x="196"/>
        <item x="250"/>
        <item x="191"/>
        <item x="197"/>
        <item x="220"/>
        <item x="136"/>
        <item x="256"/>
        <item x="226"/>
        <item x="223"/>
        <item x="232"/>
        <item x="224"/>
        <item x="193"/>
        <item x="208"/>
        <item x="211"/>
        <item x="199"/>
        <item x="181"/>
        <item x="206"/>
        <item x="212"/>
        <item x="221"/>
        <item x="225"/>
        <item x="171"/>
        <item x="207"/>
        <item x="209"/>
        <item x="239"/>
        <item x="222"/>
        <item x="233"/>
        <item x="240"/>
        <item x="115"/>
        <item x="213"/>
        <item x="228"/>
        <item x="119"/>
        <item x="238"/>
        <item x="235"/>
        <item x="219"/>
        <item x="35"/>
        <item x="263"/>
        <item x="81"/>
        <item x="243"/>
        <item x="76"/>
        <item x="188"/>
        <item x="236"/>
        <item x="241"/>
        <item x="255"/>
        <item x="165"/>
        <item x="253"/>
        <item x="113"/>
        <item x="169"/>
        <item x="261"/>
        <item x="173"/>
        <item x="271"/>
        <item x="89"/>
        <item x="231"/>
        <item x="244"/>
        <item x="149"/>
        <item x="158"/>
        <item x="269"/>
        <item x="107"/>
        <item x="150"/>
        <item x="262"/>
        <item x="186"/>
        <item x="257"/>
        <item x="194"/>
        <item x="265"/>
        <item x="141"/>
        <item x="127"/>
        <item x="258"/>
        <item x="133"/>
        <item x="252"/>
        <item x="266"/>
        <item x="279"/>
        <item x="274"/>
        <item x="259"/>
        <item x="42"/>
        <item x="260"/>
        <item x="273"/>
        <item x="192"/>
        <item x="264"/>
        <item x="270"/>
        <item x="267"/>
        <item x="254"/>
        <item x="276"/>
        <item x="281"/>
        <item x="106"/>
        <item x="248"/>
        <item x="183"/>
        <item x="275"/>
        <item x="278"/>
        <item x="168"/>
        <item x="27"/>
        <item x="79"/>
        <item x="280"/>
        <item x="143"/>
        <item x="122"/>
        <item x="135"/>
        <item x="94"/>
        <item x="91"/>
        <item x="164"/>
        <item x="174"/>
        <item x="249"/>
        <item x="1"/>
        <item x="16"/>
        <item x="26"/>
        <item x="38"/>
        <item x="68"/>
        <item x="155"/>
        <item x="120"/>
        <item x="82"/>
        <item x="138"/>
        <item x="154"/>
        <item x="170"/>
        <item x="230"/>
        <item x="178"/>
        <item x="251"/>
        <item x="272"/>
        <item x="175"/>
        <item x="125"/>
        <item x="30"/>
        <item x="102"/>
        <item x="166"/>
        <item x="103"/>
        <item x="246"/>
        <item x="61"/>
        <item x="40"/>
        <item x="22"/>
        <item x="179"/>
        <item x="167"/>
        <item x="198"/>
        <item x="204"/>
        <item x="51"/>
        <item x="57"/>
        <item x="58"/>
        <item x="60"/>
        <item x="62"/>
        <item x="63"/>
        <item x="64"/>
        <item x="69"/>
        <item x="71"/>
        <item x="78"/>
        <item x="83"/>
        <item x="84"/>
        <item x="90"/>
        <item x="96"/>
        <item x="104"/>
        <item x="118"/>
        <item x="130"/>
        <item x="151"/>
        <item x="176"/>
        <item x="177"/>
        <item x="215"/>
        <item x="245"/>
        <item x="247"/>
        <item x="277"/>
        <item t="default"/>
      </items>
    </pivotField>
    <pivotField showAll="0"/>
    <pivotField showAll="0"/>
    <pivotField axis="axisPage" showAll="0" sortType="descending">
      <items count="5">
        <item x="3"/>
        <item x="1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Page" multipleItemSelectionAllowed="1" showAll="0">
      <items count="13">
        <item h="1" x="1"/>
        <item h="1" x="0"/>
        <item h="1" x="3"/>
        <item h="1" x="2"/>
        <item h="1" x="4"/>
        <item x="5"/>
        <item h="1" x="6"/>
        <item h="1" x="9"/>
        <item h="1" x="10"/>
        <item h="1" x="8"/>
        <item h="1" x="11"/>
        <item x="7"/>
        <item t="default"/>
      </items>
    </pivotField>
    <pivotField axis="axisRow" showAll="0" sortType="descending">
      <items count="11">
        <item x="0"/>
        <item x="2"/>
        <item x="1"/>
        <item x="3"/>
        <item sd="0" x="4"/>
        <item x="7"/>
        <item x="8"/>
        <item x="6"/>
        <item sd="0" x="9"/>
        <item sd="0" x="5"/>
        <item t="default"/>
      </items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dragToRow="0" dragToCol="0" dragToPage="0" showAll="0" defaultSubtotal="0"/>
  </pivotFields>
  <rowFields count="2">
    <field x="8"/>
    <field x="3"/>
  </rowFields>
  <rowItems count="4">
    <i>
      <x v="4"/>
    </i>
    <i>
      <x v="9"/>
    </i>
    <i>
      <x v="8"/>
    </i>
    <i t="grand">
      <x/>
    </i>
  </rowItems>
  <colFields count="2">
    <field x="0"/>
    <field x="-2"/>
  </colFields>
  <colItems count="1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pageFields count="2">
    <pageField fld="6" item="2" hier="-1"/>
    <pageField fld="7" hier="-1"/>
  </pageFields>
  <dataFields count="4">
    <dataField name="Retail Price" fld="9" baseField="3" baseItem="18" numFmtId="165"/>
    <dataField name="TY Volume" fld="12" baseField="2" baseItem="0" numFmtId="3"/>
    <dataField name="LY Volume" fld="13" baseField="2" baseItem="0" numFmtId="3"/>
    <dataField name=" % CH" fld="22" baseField="2" baseItem="17" numFmtId="164"/>
  </dataFields>
  <formats count="8">
    <format dxfId="68">
      <pivotArea dataOnly="0" outline="0" fieldPosition="0">
        <references count="2">
          <reference field="4294967294" count="1">
            <x v="0"/>
          </reference>
          <reference field="6" count="1" selected="0">
            <x v="2"/>
          </reference>
        </references>
      </pivotArea>
    </format>
    <format dxfId="69">
      <pivotArea outline="0" collapsedLevelsAreSubtotals="1" fieldPosition="0">
        <references count="2">
          <reference field="4294967294" count="4" selected="0">
            <x v="0"/>
            <x v="1"/>
            <x v="2"/>
            <x v="3"/>
          </reference>
          <reference field="0" count="0" selected="0"/>
        </references>
      </pivotArea>
    </format>
    <format dxfId="70">
      <pivotArea dataOnly="0" labelOnly="1" fieldPosition="0">
        <references count="1">
          <reference field="0" count="0"/>
        </references>
      </pivotArea>
    </format>
    <format dxfId="71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0"/>
          </reference>
        </references>
      </pivotArea>
    </format>
    <format dxfId="72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1"/>
          </reference>
        </references>
      </pivotArea>
    </format>
    <format dxfId="73">
      <pivotArea dataOnly="0" fieldPosition="0">
        <references count="2">
          <reference field="3" count="1">
            <x v="27"/>
          </reference>
          <reference field="6" count="1" selected="0">
            <x v="2"/>
          </reference>
        </references>
      </pivotArea>
    </format>
    <format dxfId="74">
      <pivotArea dataOnly="0" labelOnly="1" fieldPosition="0">
        <references count="1">
          <reference field="0" count="1">
            <x v="0"/>
          </reference>
        </references>
      </pivotArea>
    </format>
    <format dxfId="75">
      <pivotArea dataOnly="0" labelOnly="1" fieldPosition="0">
        <references count="1">
          <reference field="0" count="1">
            <x v="1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3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8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J10" firstHeaderRow="1" firstDataRow="3" firstDataCol="1" rowPageCount="2" colPageCount="1"/>
  <pivotFields count="23">
    <pivotField axis="axisCol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axis="axisPage" showAll="0" sortType="descending">
      <items count="5">
        <item x="3"/>
        <item x="1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Page" multipleItemSelectionAllowed="1" showAll="0">
      <items count="13">
        <item x="1"/>
        <item h="1" x="0"/>
        <item h="1" x="3"/>
        <item h="1" x="2"/>
        <item h="1" x="4"/>
        <item h="1" x="5"/>
        <item x="6"/>
        <item h="1" x="9"/>
        <item h="1" x="10"/>
        <item h="1" x="8"/>
        <item x="11"/>
        <item h="1" x="7"/>
        <item t="default"/>
      </items>
    </pivotField>
    <pivotField axis="axisRow" showAll="0" sortType="descending">
      <items count="11">
        <item x="0"/>
        <item x="2"/>
        <item x="1"/>
        <item x="3"/>
        <item x="4"/>
        <item x="7"/>
        <item x="8"/>
        <item x="6"/>
        <item x="9"/>
        <item x="5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0" count="1" selected="0">
              <x v="1"/>
            </reference>
          </references>
        </pivotArea>
      </autoSortScope>
    </pivotField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dragToRow="0" dragToCol="0" dragToPage="0" showAll="0" defaultSubtotal="0"/>
  </pivotFields>
  <rowFields count="1">
    <field x="8"/>
  </rowFields>
  <rowItems count="4">
    <i>
      <x/>
    </i>
    <i>
      <x v="3"/>
    </i>
    <i>
      <x v="2"/>
    </i>
    <i t="grand">
      <x/>
    </i>
  </rowItems>
  <colFields count="2">
    <field x="0"/>
    <field x="-2"/>
  </colFields>
  <colItems count="9">
    <i>
      <x/>
      <x/>
    </i>
    <i r="1" i="1">
      <x v="1"/>
    </i>
    <i r="1" i="2">
      <x v="2"/>
    </i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pageFields count="2">
    <pageField fld="6" item="2" hier="-1"/>
    <pageField fld="7" hier="-1"/>
  </pageFields>
  <dataFields count="3">
    <dataField name="TY Volume" fld="12" baseField="2" baseItem="0" numFmtId="3"/>
    <dataField name="LY Volume" fld="13" baseField="2" baseItem="0" numFmtId="3"/>
    <dataField name=" % CH" fld="22" baseField="2" baseItem="17" numFmtId="164"/>
  </dataFields>
  <formats count="7">
    <format dxfId="61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0" count="0" selected="0"/>
        </references>
      </pivotArea>
    </format>
    <format dxfId="62">
      <pivotArea dataOnly="0" labelOnly="1" fieldPosition="0">
        <references count="1">
          <reference field="0" count="0"/>
        </references>
      </pivotArea>
    </format>
    <format dxfId="6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0"/>
          </reference>
        </references>
      </pivotArea>
    </format>
    <format dxfId="64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"/>
          </reference>
        </references>
      </pivotArea>
    </format>
    <format dxfId="65">
      <pivotArea dataOnly="0" outline="0" fieldPosition="0">
        <references count="2">
          <reference field="4294967294" count="1">
            <x v="0"/>
          </reference>
          <reference field="6" count="1" selected="0">
            <x v="2"/>
          </reference>
        </references>
      </pivotArea>
    </format>
    <format dxfId="66">
      <pivotArea dataOnly="0" labelOnly="1" fieldPosition="0">
        <references count="1">
          <reference field="0" count="1">
            <x v="0"/>
          </reference>
        </references>
      </pivotArea>
    </format>
    <format dxfId="67">
      <pivotArea dataOnly="0" labelOnly="1" fieldPosition="0">
        <references count="1">
          <reference field="0" count="1">
            <x v="1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2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" cacheId="8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M38" firstHeaderRow="1" firstDataRow="3" firstDataCol="1" rowPageCount="2" colPageCount="1"/>
  <pivotFields count="23">
    <pivotField axis="axisCol" showAll="0" defaultSubtotal="0">
      <items count="2">
        <item x="0"/>
        <item x="1"/>
      </items>
    </pivotField>
    <pivotField showAll="0"/>
    <pivotField showAll="0"/>
    <pivotField axis="axisRow" showAll="0" sortType="descending">
      <items count="283">
        <item x="3"/>
        <item x="0"/>
        <item x="2"/>
        <item x="10"/>
        <item x="20"/>
        <item x="6"/>
        <item x="7"/>
        <item x="8"/>
        <item x="9"/>
        <item x="11"/>
        <item x="15"/>
        <item x="12"/>
        <item x="14"/>
        <item x="4"/>
        <item x="25"/>
        <item x="18"/>
        <item x="19"/>
        <item x="101"/>
        <item x="13"/>
        <item x="28"/>
        <item x="32"/>
        <item x="21"/>
        <item x="99"/>
        <item x="43"/>
        <item x="31"/>
        <item x="34"/>
        <item x="98"/>
        <item x="36"/>
        <item x="5"/>
        <item x="93"/>
        <item x="49"/>
        <item x="65"/>
        <item x="46"/>
        <item x="39"/>
        <item x="37"/>
        <item x="33"/>
        <item x="29"/>
        <item x="41"/>
        <item x="148"/>
        <item x="54"/>
        <item x="44"/>
        <item x="70"/>
        <item x="56"/>
        <item x="88"/>
        <item x="23"/>
        <item x="45"/>
        <item x="50"/>
        <item x="87"/>
        <item x="53"/>
        <item x="52"/>
        <item x="48"/>
        <item x="105"/>
        <item x="114"/>
        <item x="47"/>
        <item x="72"/>
        <item x="110"/>
        <item x="74"/>
        <item x="66"/>
        <item x="59"/>
        <item x="24"/>
        <item x="77"/>
        <item x="210"/>
        <item x="75"/>
        <item x="80"/>
        <item x="108"/>
        <item x="97"/>
        <item x="85"/>
        <item x="137"/>
        <item x="126"/>
        <item x="111"/>
        <item x="73"/>
        <item x="92"/>
        <item x="55"/>
        <item x="217"/>
        <item x="109"/>
        <item x="95"/>
        <item x="190"/>
        <item x="112"/>
        <item x="131"/>
        <item x="67"/>
        <item x="187"/>
        <item x="142"/>
        <item x="156"/>
        <item x="128"/>
        <item x="117"/>
        <item x="160"/>
        <item x="124"/>
        <item x="145"/>
        <item x="147"/>
        <item x="157"/>
        <item x="161"/>
        <item x="144"/>
        <item x="184"/>
        <item x="152"/>
        <item x="129"/>
        <item x="205"/>
        <item x="134"/>
        <item x="121"/>
        <item x="139"/>
        <item x="180"/>
        <item x="153"/>
        <item x="100"/>
        <item x="218"/>
        <item x="242"/>
        <item x="162"/>
        <item x="140"/>
        <item x="200"/>
        <item x="116"/>
        <item x="189"/>
        <item x="172"/>
        <item x="123"/>
        <item x="146"/>
        <item x="159"/>
        <item x="185"/>
        <item x="237"/>
        <item x="216"/>
        <item x="163"/>
        <item x="229"/>
        <item x="17"/>
        <item x="214"/>
        <item x="132"/>
        <item x="234"/>
        <item x="202"/>
        <item x="195"/>
        <item x="268"/>
        <item x="227"/>
        <item x="203"/>
        <item x="86"/>
        <item x="182"/>
        <item x="201"/>
        <item x="196"/>
        <item x="250"/>
        <item x="191"/>
        <item x="197"/>
        <item x="220"/>
        <item x="136"/>
        <item x="256"/>
        <item x="226"/>
        <item x="223"/>
        <item x="232"/>
        <item x="224"/>
        <item x="193"/>
        <item x="208"/>
        <item x="211"/>
        <item x="199"/>
        <item x="181"/>
        <item x="206"/>
        <item x="212"/>
        <item x="221"/>
        <item x="225"/>
        <item x="171"/>
        <item x="207"/>
        <item x="209"/>
        <item x="239"/>
        <item x="222"/>
        <item x="233"/>
        <item x="240"/>
        <item x="115"/>
        <item x="213"/>
        <item x="228"/>
        <item x="119"/>
        <item x="238"/>
        <item x="235"/>
        <item x="219"/>
        <item x="35"/>
        <item x="263"/>
        <item x="81"/>
        <item x="243"/>
        <item x="76"/>
        <item x="188"/>
        <item x="236"/>
        <item x="241"/>
        <item x="255"/>
        <item x="165"/>
        <item x="253"/>
        <item x="113"/>
        <item x="169"/>
        <item x="261"/>
        <item x="173"/>
        <item x="271"/>
        <item x="89"/>
        <item x="231"/>
        <item x="244"/>
        <item x="149"/>
        <item x="158"/>
        <item x="269"/>
        <item x="107"/>
        <item x="150"/>
        <item x="262"/>
        <item x="186"/>
        <item x="257"/>
        <item x="194"/>
        <item x="265"/>
        <item x="141"/>
        <item x="127"/>
        <item x="258"/>
        <item x="133"/>
        <item x="252"/>
        <item x="266"/>
        <item x="279"/>
        <item x="274"/>
        <item x="259"/>
        <item x="42"/>
        <item x="260"/>
        <item x="273"/>
        <item x="192"/>
        <item x="264"/>
        <item x="270"/>
        <item x="267"/>
        <item x="254"/>
        <item x="276"/>
        <item x="281"/>
        <item x="106"/>
        <item x="248"/>
        <item x="183"/>
        <item x="275"/>
        <item x="278"/>
        <item x="168"/>
        <item x="27"/>
        <item x="79"/>
        <item x="280"/>
        <item x="143"/>
        <item x="122"/>
        <item x="135"/>
        <item x="94"/>
        <item x="91"/>
        <item x="164"/>
        <item x="174"/>
        <item x="249"/>
        <item x="1"/>
        <item x="16"/>
        <item x="26"/>
        <item x="38"/>
        <item x="68"/>
        <item x="155"/>
        <item x="120"/>
        <item x="82"/>
        <item x="138"/>
        <item x="154"/>
        <item x="170"/>
        <item x="230"/>
        <item x="178"/>
        <item x="251"/>
        <item x="272"/>
        <item x="175"/>
        <item x="125"/>
        <item x="30"/>
        <item x="102"/>
        <item x="166"/>
        <item x="103"/>
        <item x="246"/>
        <item x="61"/>
        <item x="40"/>
        <item x="22"/>
        <item x="179"/>
        <item x="167"/>
        <item x="198"/>
        <item x="204"/>
        <item x="51"/>
        <item x="57"/>
        <item x="58"/>
        <item x="60"/>
        <item x="62"/>
        <item x="63"/>
        <item x="64"/>
        <item x="69"/>
        <item x="71"/>
        <item x="78"/>
        <item x="83"/>
        <item x="84"/>
        <item x="90"/>
        <item x="96"/>
        <item x="104"/>
        <item x="118"/>
        <item x="130"/>
        <item x="151"/>
        <item x="176"/>
        <item x="177"/>
        <item x="215"/>
        <item x="245"/>
        <item x="247"/>
        <item x="277"/>
        <item t="default"/>
      </items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showAll="0"/>
    <pivotField showAll="0"/>
    <pivotField axis="axisPage" showAll="0" sortType="descending">
      <items count="5">
        <item x="3"/>
        <item x="1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Page" multipleItemSelectionAllowed="1" showAll="0">
      <items count="13">
        <item x="1"/>
        <item h="1" x="0"/>
        <item h="1" x="3"/>
        <item h="1" x="2"/>
        <item h="1" x="4"/>
        <item h="1" x="5"/>
        <item x="6"/>
        <item h="1" x="9"/>
        <item h="1" x="10"/>
        <item h="1" x="8"/>
        <item x="11"/>
        <item h="1" x="7"/>
        <item t="default"/>
      </items>
    </pivotField>
    <pivotField axis="axisRow" showAll="0" sortType="descending">
      <items count="11">
        <item x="0"/>
        <item x="2"/>
        <item x="1"/>
        <item x="3"/>
        <item x="4"/>
        <item x="7"/>
        <item x="8"/>
        <item x="6"/>
        <item x="9"/>
        <item x="5"/>
        <item t="default"/>
      </items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dragToRow="0" dragToCol="0" dragToPage="0" showAll="0" defaultSubtotal="0"/>
  </pivotFields>
  <rowFields count="2">
    <field x="8"/>
    <field x="3"/>
  </rowFields>
  <rowItems count="32">
    <i>
      <x/>
    </i>
    <i r="1">
      <x/>
    </i>
    <i r="1">
      <x v="229"/>
    </i>
    <i r="1">
      <x v="6"/>
    </i>
    <i r="1">
      <x v="8"/>
    </i>
    <i r="1">
      <x v="12"/>
    </i>
    <i r="1">
      <x v="11"/>
    </i>
    <i r="1">
      <x v="13"/>
    </i>
    <i r="1">
      <x v="5"/>
    </i>
    <i r="1">
      <x v="44"/>
    </i>
    <i r="1">
      <x v="230"/>
    </i>
    <i r="1">
      <x v="4"/>
    </i>
    <i r="1">
      <x v="28"/>
    </i>
    <i r="1">
      <x v="18"/>
    </i>
    <i r="1">
      <x v="37"/>
    </i>
    <i r="1">
      <x v="32"/>
    </i>
    <i r="1">
      <x v="34"/>
    </i>
    <i r="1">
      <x v="31"/>
    </i>
    <i r="1">
      <x v="42"/>
    </i>
    <i r="1">
      <x v="49"/>
    </i>
    <i r="1">
      <x v="41"/>
    </i>
    <i r="1">
      <x v="130"/>
    </i>
    <i r="1">
      <x v="253"/>
    </i>
    <i r="1">
      <x v="143"/>
    </i>
    <i r="1">
      <x v="214"/>
    </i>
    <i>
      <x v="3"/>
    </i>
    <i r="1">
      <x v="53"/>
    </i>
    <i r="1">
      <x v="57"/>
    </i>
    <i r="1">
      <x v="71"/>
    </i>
    <i>
      <x v="2"/>
    </i>
    <i r="1">
      <x v="204"/>
    </i>
    <i t="grand">
      <x/>
    </i>
  </rowItems>
  <colFields count="2">
    <field x="0"/>
    <field x="-2"/>
  </colFields>
  <colItems count="1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pageFields count="2">
    <pageField fld="6" item="2" hier="-1"/>
    <pageField fld="7" hier="-1"/>
  </pageFields>
  <dataFields count="4">
    <dataField name="Retail Price" fld="9" baseField="3" baseItem="18" numFmtId="165"/>
    <dataField name="TY Volume" fld="12" baseField="2" baseItem="0" numFmtId="3"/>
    <dataField name="LY Volume" fld="13" baseField="2" baseItem="0" numFmtId="3"/>
    <dataField name=" % CH" fld="22" baseField="2" baseItem="17" numFmtId="164"/>
  </dataFields>
  <formats count="7">
    <format dxfId="54">
      <pivotArea dataOnly="0" outline="0" fieldPosition="0">
        <references count="2">
          <reference field="4294967294" count="1">
            <x v="0"/>
          </reference>
          <reference field="6" count="1" selected="0">
            <x v="2"/>
          </reference>
        </references>
      </pivotArea>
    </format>
    <format dxfId="55">
      <pivotArea outline="0" collapsedLevelsAreSubtotals="1" fieldPosition="0">
        <references count="2">
          <reference field="4294967294" count="4" selected="0">
            <x v="0"/>
            <x v="1"/>
            <x v="2"/>
            <x v="3"/>
          </reference>
          <reference field="0" count="0" selected="0"/>
        </references>
      </pivotArea>
    </format>
    <format dxfId="56">
      <pivotArea dataOnly="0" labelOnly="1" fieldPosition="0">
        <references count="1">
          <reference field="0" count="0"/>
        </references>
      </pivotArea>
    </format>
    <format dxfId="57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0"/>
          </reference>
        </references>
      </pivotArea>
    </format>
    <format dxfId="58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1"/>
          </reference>
        </references>
      </pivotArea>
    </format>
    <format dxfId="59">
      <pivotArea dataOnly="0" labelOnly="1" fieldPosition="0">
        <references count="1">
          <reference field="0" count="1">
            <x v="0"/>
          </reference>
        </references>
      </pivotArea>
    </format>
    <format dxfId="60">
      <pivotArea dataOnly="0" labelOnly="1" fieldPosition="0">
        <references count="1">
          <reference field="0" count="1">
            <x v="1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3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" cacheId="8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J14" firstHeaderRow="1" firstDataRow="3" firstDataCol="1" rowPageCount="2" colPageCount="1"/>
  <pivotFields count="23">
    <pivotField axis="axisCol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axis="axisPage" showAll="0" sortType="descending">
      <items count="5">
        <item x="3"/>
        <item x="1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Page" multipleItemSelectionAllowed="1" showAll="0">
      <items count="13">
        <item h="1" x="1"/>
        <item x="0"/>
        <item x="3"/>
        <item x="2"/>
        <item x="4"/>
        <item h="1" x="5"/>
        <item h="1" x="6"/>
        <item x="9"/>
        <item x="10"/>
        <item x="8"/>
        <item h="1" x="11"/>
        <item h="1" x="7"/>
        <item t="default"/>
      </items>
    </pivotField>
    <pivotField axis="axisRow" showAll="0" sortType="descending">
      <items count="11">
        <item x="0"/>
        <item x="2"/>
        <item x="1"/>
        <item x="3"/>
        <item x="4"/>
        <item x="7"/>
        <item x="8"/>
        <item x="6"/>
        <item x="9"/>
        <item x="5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0" count="1" selected="0">
              <x v="1"/>
            </reference>
          </references>
        </pivotArea>
      </autoSortScope>
    </pivotField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dragToRow="0" dragToCol="0" dragToPage="0" showAll="0" defaultSubtotal="0"/>
  </pivotFields>
  <rowFields count="1">
    <field x="8"/>
  </rowFields>
  <rowItems count="8">
    <i>
      <x/>
    </i>
    <i>
      <x v="2"/>
    </i>
    <i>
      <x v="1"/>
    </i>
    <i>
      <x v="3"/>
    </i>
    <i>
      <x v="5"/>
    </i>
    <i>
      <x v="6"/>
    </i>
    <i>
      <x v="7"/>
    </i>
    <i t="grand">
      <x/>
    </i>
  </rowItems>
  <colFields count="2">
    <field x="0"/>
    <field x="-2"/>
  </colFields>
  <colItems count="9">
    <i>
      <x/>
      <x/>
    </i>
    <i r="1" i="1">
      <x v="1"/>
    </i>
    <i r="1" i="2">
      <x v="2"/>
    </i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pageFields count="2">
    <pageField fld="6" item="2" hier="-1"/>
    <pageField fld="7" hier="-1"/>
  </pageFields>
  <dataFields count="3">
    <dataField name="TY Volume" fld="12" baseField="2" baseItem="0" numFmtId="3"/>
    <dataField name="LY Volume" fld="13" baseField="2" baseItem="0" numFmtId="3"/>
    <dataField name=" % CH" fld="22" baseField="2" baseItem="17" numFmtId="164"/>
  </dataFields>
  <formats count="7">
    <format dxfId="47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0" count="0" selected="0"/>
        </references>
      </pivotArea>
    </format>
    <format dxfId="48">
      <pivotArea dataOnly="0" labelOnly="1" fieldPosition="0">
        <references count="1">
          <reference field="0" count="0"/>
        </references>
      </pivotArea>
    </format>
    <format dxfId="4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0"/>
          </reference>
        </references>
      </pivotArea>
    </format>
    <format dxfId="50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"/>
          </reference>
        </references>
      </pivotArea>
    </format>
    <format dxfId="51">
      <pivotArea dataOnly="0" outline="0" fieldPosition="0">
        <references count="2">
          <reference field="4294967294" count="1">
            <x v="0"/>
          </reference>
          <reference field="6" count="1" selected="0">
            <x v="2"/>
          </reference>
        </references>
      </pivotArea>
    </format>
    <format dxfId="52">
      <pivotArea dataOnly="0" labelOnly="1" fieldPosition="0">
        <references count="1">
          <reference field="0" count="1">
            <x v="0"/>
          </reference>
        </references>
      </pivotArea>
    </format>
    <format dxfId="53">
      <pivotArea dataOnly="0" labelOnly="1" fieldPosition="0">
        <references count="1">
          <reference field="0" count="1">
            <x v="1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2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" cacheId="8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M208" firstHeaderRow="1" firstDataRow="3" firstDataCol="1" rowPageCount="2" colPageCount="1"/>
  <pivotFields count="23">
    <pivotField axis="axisCol" showAll="0" defaultSubtotal="0">
      <items count="2">
        <item x="0"/>
        <item x="1"/>
      </items>
    </pivotField>
    <pivotField showAll="0"/>
    <pivotField showAll="0"/>
    <pivotField axis="axisRow" showAll="0">
      <items count="283">
        <item x="3"/>
        <item x="0"/>
        <item x="2"/>
        <item x="10"/>
        <item x="20"/>
        <item x="6"/>
        <item x="7"/>
        <item x="8"/>
        <item x="9"/>
        <item x="11"/>
        <item x="15"/>
        <item x="12"/>
        <item x="14"/>
        <item x="4"/>
        <item x="25"/>
        <item x="18"/>
        <item x="19"/>
        <item x="101"/>
        <item x="13"/>
        <item x="28"/>
        <item x="32"/>
        <item x="21"/>
        <item x="99"/>
        <item x="43"/>
        <item x="31"/>
        <item x="34"/>
        <item x="98"/>
        <item x="36"/>
        <item x="5"/>
        <item x="93"/>
        <item x="49"/>
        <item x="65"/>
        <item x="46"/>
        <item x="39"/>
        <item x="37"/>
        <item x="33"/>
        <item x="29"/>
        <item x="41"/>
        <item x="148"/>
        <item x="54"/>
        <item x="44"/>
        <item x="70"/>
        <item x="56"/>
        <item x="88"/>
        <item x="23"/>
        <item x="45"/>
        <item x="50"/>
        <item x="87"/>
        <item x="53"/>
        <item x="52"/>
        <item x="48"/>
        <item x="105"/>
        <item x="114"/>
        <item x="47"/>
        <item x="72"/>
        <item x="110"/>
        <item x="74"/>
        <item x="66"/>
        <item x="59"/>
        <item x="24"/>
        <item x="77"/>
        <item x="210"/>
        <item x="75"/>
        <item x="80"/>
        <item x="108"/>
        <item x="97"/>
        <item x="85"/>
        <item x="137"/>
        <item x="126"/>
        <item x="111"/>
        <item x="73"/>
        <item x="92"/>
        <item x="55"/>
        <item x="217"/>
        <item x="109"/>
        <item x="95"/>
        <item x="190"/>
        <item x="112"/>
        <item x="131"/>
        <item x="67"/>
        <item x="187"/>
        <item x="142"/>
        <item x="156"/>
        <item x="128"/>
        <item x="117"/>
        <item x="160"/>
        <item x="124"/>
        <item x="145"/>
        <item x="147"/>
        <item x="157"/>
        <item x="161"/>
        <item x="144"/>
        <item x="184"/>
        <item x="152"/>
        <item x="129"/>
        <item x="205"/>
        <item x="134"/>
        <item x="121"/>
        <item x="139"/>
        <item x="180"/>
        <item x="153"/>
        <item x="100"/>
        <item x="218"/>
        <item x="242"/>
        <item x="162"/>
        <item x="140"/>
        <item x="200"/>
        <item x="116"/>
        <item x="189"/>
        <item x="172"/>
        <item x="123"/>
        <item x="146"/>
        <item x="159"/>
        <item x="185"/>
        <item x="237"/>
        <item x="216"/>
        <item x="163"/>
        <item x="229"/>
        <item x="17"/>
        <item x="214"/>
        <item x="132"/>
        <item x="234"/>
        <item x="202"/>
        <item x="195"/>
        <item x="268"/>
        <item x="227"/>
        <item x="203"/>
        <item x="86"/>
        <item x="182"/>
        <item x="201"/>
        <item x="196"/>
        <item x="250"/>
        <item x="191"/>
        <item x="197"/>
        <item x="220"/>
        <item x="136"/>
        <item x="256"/>
        <item x="226"/>
        <item x="223"/>
        <item x="232"/>
        <item x="224"/>
        <item x="193"/>
        <item x="208"/>
        <item x="211"/>
        <item x="199"/>
        <item x="181"/>
        <item x="206"/>
        <item x="212"/>
        <item x="221"/>
        <item x="225"/>
        <item x="171"/>
        <item x="207"/>
        <item x="209"/>
        <item x="239"/>
        <item x="222"/>
        <item x="233"/>
        <item x="240"/>
        <item x="115"/>
        <item x="213"/>
        <item x="228"/>
        <item x="119"/>
        <item x="238"/>
        <item x="235"/>
        <item x="219"/>
        <item x="35"/>
        <item x="263"/>
        <item x="81"/>
        <item x="243"/>
        <item x="76"/>
        <item x="188"/>
        <item x="236"/>
        <item x="241"/>
        <item x="255"/>
        <item x="165"/>
        <item x="253"/>
        <item x="113"/>
        <item x="169"/>
        <item x="261"/>
        <item x="173"/>
        <item x="271"/>
        <item x="89"/>
        <item x="231"/>
        <item x="244"/>
        <item x="149"/>
        <item x="158"/>
        <item x="269"/>
        <item x="107"/>
        <item x="150"/>
        <item x="262"/>
        <item x="186"/>
        <item x="257"/>
        <item x="194"/>
        <item x="265"/>
        <item x="141"/>
        <item x="127"/>
        <item x="258"/>
        <item x="133"/>
        <item x="252"/>
        <item x="266"/>
        <item x="279"/>
        <item x="274"/>
        <item x="259"/>
        <item x="42"/>
        <item x="260"/>
        <item x="273"/>
        <item x="192"/>
        <item x="264"/>
        <item x="270"/>
        <item x="267"/>
        <item x="254"/>
        <item x="276"/>
        <item x="281"/>
        <item x="106"/>
        <item x="248"/>
        <item x="183"/>
        <item x="275"/>
        <item x="278"/>
        <item x="168"/>
        <item x="27"/>
        <item x="79"/>
        <item x="280"/>
        <item x="143"/>
        <item x="122"/>
        <item x="135"/>
        <item x="94"/>
        <item x="91"/>
        <item x="164"/>
        <item x="174"/>
        <item x="249"/>
        <item x="1"/>
        <item x="16"/>
        <item x="26"/>
        <item x="38"/>
        <item x="68"/>
        <item x="155"/>
        <item x="120"/>
        <item x="82"/>
        <item x="138"/>
        <item x="154"/>
        <item x="170"/>
        <item x="230"/>
        <item x="178"/>
        <item x="251"/>
        <item x="272"/>
        <item x="175"/>
        <item x="125"/>
        <item x="30"/>
        <item x="102"/>
        <item x="166"/>
        <item x="103"/>
        <item x="246"/>
        <item x="61"/>
        <item x="40"/>
        <item x="22"/>
        <item x="179"/>
        <item x="167"/>
        <item x="198"/>
        <item x="204"/>
        <item x="51"/>
        <item x="57"/>
        <item x="58"/>
        <item x="60"/>
        <item x="62"/>
        <item x="63"/>
        <item x="64"/>
        <item x="69"/>
        <item x="71"/>
        <item x="78"/>
        <item x="83"/>
        <item x="84"/>
        <item x="90"/>
        <item x="96"/>
        <item x="104"/>
        <item x="118"/>
        <item x="130"/>
        <item x="151"/>
        <item x="176"/>
        <item x="177"/>
        <item x="215"/>
        <item x="245"/>
        <item x="247"/>
        <item x="277"/>
        <item t="default"/>
      </items>
    </pivotField>
    <pivotField showAll="0"/>
    <pivotField showAll="0"/>
    <pivotField axis="axisPage" showAll="0" sortType="descending">
      <items count="5">
        <item x="3"/>
        <item x="1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Page" multipleItemSelectionAllowed="1" showAll="0">
      <items count="13">
        <item h="1" x="1"/>
        <item x="0"/>
        <item x="3"/>
        <item x="2"/>
        <item x="4"/>
        <item h="1" x="5"/>
        <item h="1" x="6"/>
        <item x="9"/>
        <item x="10"/>
        <item x="8"/>
        <item h="1" x="11"/>
        <item h="1" x="7"/>
        <item t="default"/>
      </items>
    </pivotField>
    <pivotField axis="axisRow" showAll="0" sortType="descending">
      <items count="11">
        <item x="0"/>
        <item x="2"/>
        <item x="1"/>
        <item x="3"/>
        <item x="4"/>
        <item x="7"/>
        <item x="8"/>
        <item x="6"/>
        <item x="9"/>
        <item x="5"/>
        <item t="default"/>
      </items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dragToRow="0" dragToCol="0" dragToPage="0" showAll="0" defaultSubtotal="0"/>
  </pivotFields>
  <rowFields count="2">
    <field x="8"/>
    <field x="3"/>
  </rowFields>
  <rowItems count="202">
    <i>
      <x/>
    </i>
    <i r="1">
      <x v="1"/>
    </i>
    <i r="1">
      <x v="2"/>
    </i>
    <i r="1">
      <x v="14"/>
    </i>
    <i r="1">
      <x v="17"/>
    </i>
    <i r="1">
      <x v="19"/>
    </i>
    <i r="1">
      <x v="20"/>
    </i>
    <i r="1">
      <x v="26"/>
    </i>
    <i r="1">
      <x v="29"/>
    </i>
    <i r="1">
      <x v="35"/>
    </i>
    <i r="1">
      <x v="43"/>
    </i>
    <i r="1">
      <x v="47"/>
    </i>
    <i r="1">
      <x v="50"/>
    </i>
    <i r="1">
      <x v="52"/>
    </i>
    <i r="1">
      <x v="65"/>
    </i>
    <i r="1">
      <x v="69"/>
    </i>
    <i r="1">
      <x v="85"/>
    </i>
    <i r="1">
      <x v="88"/>
    </i>
    <i r="1">
      <x v="93"/>
    </i>
    <i r="1">
      <x v="96"/>
    </i>
    <i r="1">
      <x v="98"/>
    </i>
    <i r="1">
      <x v="106"/>
    </i>
    <i r="1">
      <x v="111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2"/>
    </i>
    <i r="1">
      <x v="126"/>
    </i>
    <i r="1">
      <x v="129"/>
    </i>
    <i r="1">
      <x v="133"/>
    </i>
    <i r="1">
      <x v="139"/>
    </i>
    <i r="1">
      <x v="140"/>
    </i>
    <i r="1">
      <x v="142"/>
    </i>
    <i r="1">
      <x v="144"/>
    </i>
    <i r="1">
      <x v="145"/>
    </i>
    <i r="1">
      <x v="147"/>
    </i>
    <i r="1">
      <x v="148"/>
    </i>
    <i r="1">
      <x v="152"/>
    </i>
    <i r="1">
      <x v="153"/>
    </i>
    <i r="1">
      <x v="155"/>
    </i>
    <i r="1">
      <x v="156"/>
    </i>
    <i r="1">
      <x v="157"/>
    </i>
    <i r="1">
      <x v="161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71"/>
    </i>
    <i r="1">
      <x v="177"/>
    </i>
    <i r="1">
      <x v="188"/>
    </i>
    <i r="1">
      <x v="192"/>
    </i>
    <i r="1">
      <x v="201"/>
    </i>
    <i r="1">
      <x v="205"/>
    </i>
    <i r="1">
      <x v="208"/>
    </i>
    <i r="1">
      <x v="212"/>
    </i>
    <i r="1">
      <x v="215"/>
    </i>
    <i r="1">
      <x v="218"/>
    </i>
    <i r="1">
      <x v="224"/>
    </i>
    <i r="1">
      <x v="228"/>
    </i>
    <i r="1">
      <x v="231"/>
    </i>
    <i r="1">
      <x v="232"/>
    </i>
    <i r="1">
      <x v="233"/>
    </i>
    <i r="1">
      <x v="236"/>
    </i>
    <i r="1">
      <x v="241"/>
    </i>
    <i r="1">
      <x v="243"/>
    </i>
    <i r="1">
      <x v="246"/>
    </i>
    <i r="1">
      <x v="255"/>
    </i>
    <i r="1">
      <x v="256"/>
    </i>
    <i r="1">
      <x v="264"/>
    </i>
    <i r="1">
      <x v="273"/>
    </i>
    <i>
      <x v="2"/>
    </i>
    <i r="1">
      <x v="7"/>
    </i>
    <i r="1">
      <x v="10"/>
    </i>
    <i r="1">
      <x v="64"/>
    </i>
    <i r="1">
      <x v="68"/>
    </i>
    <i r="1">
      <x v="84"/>
    </i>
    <i r="1">
      <x v="87"/>
    </i>
    <i r="1">
      <x v="91"/>
    </i>
    <i r="1">
      <x v="94"/>
    </i>
    <i r="1">
      <x v="107"/>
    </i>
    <i r="1">
      <x v="120"/>
    </i>
    <i r="1">
      <x v="124"/>
    </i>
    <i r="1">
      <x v="131"/>
    </i>
    <i r="1">
      <x v="135"/>
    </i>
    <i r="1">
      <x v="138"/>
    </i>
    <i r="1">
      <x v="159"/>
    </i>
    <i r="1">
      <x v="178"/>
    </i>
    <i r="1">
      <x v="181"/>
    </i>
    <i r="1">
      <x v="183"/>
    </i>
    <i r="1">
      <x v="186"/>
    </i>
    <i r="1">
      <x v="194"/>
    </i>
    <i r="1">
      <x v="199"/>
    </i>
    <i r="1">
      <x v="200"/>
    </i>
    <i r="1">
      <x v="203"/>
    </i>
    <i r="1">
      <x v="216"/>
    </i>
    <i r="1">
      <x v="220"/>
    </i>
    <i r="1">
      <x v="257"/>
    </i>
    <i>
      <x v="1"/>
    </i>
    <i r="1">
      <x v="3"/>
    </i>
    <i r="1">
      <x v="51"/>
    </i>
    <i r="1">
      <x v="55"/>
    </i>
    <i r="1">
      <x v="73"/>
    </i>
    <i r="1">
      <x v="79"/>
    </i>
    <i r="1">
      <x v="80"/>
    </i>
    <i r="1">
      <x v="90"/>
    </i>
    <i r="1">
      <x v="95"/>
    </i>
    <i r="1">
      <x v="99"/>
    </i>
    <i r="1">
      <x v="105"/>
    </i>
    <i r="1">
      <x v="108"/>
    </i>
    <i r="1">
      <x v="113"/>
    </i>
    <i r="1">
      <x v="137"/>
    </i>
    <i r="1">
      <x v="149"/>
    </i>
    <i r="1">
      <x v="150"/>
    </i>
    <i r="1">
      <x v="162"/>
    </i>
    <i r="1">
      <x v="182"/>
    </i>
    <i r="1">
      <x v="202"/>
    </i>
    <i r="1">
      <x v="207"/>
    </i>
    <i>
      <x v="3"/>
    </i>
    <i r="1">
      <x v="9"/>
    </i>
    <i r="1">
      <x v="22"/>
    </i>
    <i r="1">
      <x v="36"/>
    </i>
    <i r="1">
      <x v="38"/>
    </i>
    <i r="1">
      <x v="76"/>
    </i>
    <i r="1">
      <x v="78"/>
    </i>
    <i r="1">
      <x v="82"/>
    </i>
    <i r="1">
      <x v="83"/>
    </i>
    <i r="1">
      <x v="89"/>
    </i>
    <i r="1">
      <x v="92"/>
    </i>
    <i r="1">
      <x v="97"/>
    </i>
    <i r="1">
      <x v="102"/>
    </i>
    <i r="1">
      <x v="109"/>
    </i>
    <i r="1">
      <x v="110"/>
    </i>
    <i r="1">
      <x v="121"/>
    </i>
    <i r="1">
      <x v="128"/>
    </i>
    <i r="1">
      <x v="134"/>
    </i>
    <i r="1">
      <x v="136"/>
    </i>
    <i r="1">
      <x v="146"/>
    </i>
    <i r="1">
      <x v="151"/>
    </i>
    <i r="1">
      <x v="154"/>
    </i>
    <i r="1">
      <x v="160"/>
    </i>
    <i r="1">
      <x v="169"/>
    </i>
    <i r="1">
      <x v="170"/>
    </i>
    <i r="1">
      <x v="172"/>
    </i>
    <i r="1">
      <x v="173"/>
    </i>
    <i r="1">
      <x v="174"/>
    </i>
    <i r="1">
      <x v="175"/>
    </i>
    <i r="1">
      <x v="179"/>
    </i>
    <i r="1">
      <x v="180"/>
    </i>
    <i r="1">
      <x v="184"/>
    </i>
    <i r="1">
      <x v="185"/>
    </i>
    <i r="1">
      <x v="189"/>
    </i>
    <i r="1">
      <x v="191"/>
    </i>
    <i r="1">
      <x v="195"/>
    </i>
    <i r="1">
      <x v="206"/>
    </i>
    <i r="1">
      <x v="210"/>
    </i>
    <i r="1">
      <x v="219"/>
    </i>
    <i r="1">
      <x v="221"/>
    </i>
    <i r="1">
      <x v="225"/>
    </i>
    <i r="1">
      <x v="234"/>
    </i>
    <i r="1">
      <x v="242"/>
    </i>
    <i r="1">
      <x v="245"/>
    </i>
    <i r="1">
      <x v="252"/>
    </i>
    <i r="1">
      <x v="254"/>
    </i>
    <i r="1">
      <x v="274"/>
    </i>
    <i r="1">
      <x v="275"/>
    </i>
    <i r="1">
      <x v="276"/>
    </i>
    <i>
      <x v="5"/>
    </i>
    <i r="1">
      <x v="67"/>
    </i>
    <i r="1">
      <x v="86"/>
    </i>
    <i r="1">
      <x v="123"/>
    </i>
    <i r="1">
      <x v="127"/>
    </i>
    <i r="1">
      <x v="187"/>
    </i>
    <i r="1">
      <x v="193"/>
    </i>
    <i r="1">
      <x v="217"/>
    </i>
    <i r="1">
      <x v="222"/>
    </i>
    <i r="1">
      <x v="223"/>
    </i>
    <i r="1">
      <x v="226"/>
    </i>
    <i r="1">
      <x v="227"/>
    </i>
    <i r="1">
      <x v="237"/>
    </i>
    <i r="1">
      <x v="250"/>
    </i>
    <i>
      <x v="6"/>
    </i>
    <i r="1">
      <x v="81"/>
    </i>
    <i r="1">
      <x v="100"/>
    </i>
    <i r="1">
      <x v="112"/>
    </i>
    <i r="1">
      <x v="125"/>
    </i>
    <i r="1">
      <x v="132"/>
    </i>
    <i r="1">
      <x v="141"/>
    </i>
    <i r="1">
      <x v="176"/>
    </i>
    <i r="1">
      <x v="240"/>
    </i>
    <i r="1">
      <x v="244"/>
    </i>
    <i r="1">
      <x v="248"/>
    </i>
    <i r="1">
      <x v="277"/>
    </i>
    <i>
      <x v="7"/>
    </i>
    <i r="1">
      <x v="104"/>
    </i>
    <i r="1">
      <x v="196"/>
    </i>
    <i r="1">
      <x v="251"/>
    </i>
    <i t="grand">
      <x/>
    </i>
  </rowItems>
  <colFields count="2">
    <field x="0"/>
    <field x="-2"/>
  </colFields>
  <colItems count="1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pageFields count="2">
    <pageField fld="6" item="2" hier="-1"/>
    <pageField fld="7" hier="-1"/>
  </pageFields>
  <dataFields count="4">
    <dataField name="Retail Price" fld="9" baseField="3" baseItem="18" numFmtId="165"/>
    <dataField name="TY Volume" fld="12" baseField="2" baseItem="0" numFmtId="3"/>
    <dataField name="LY Volume" fld="13" baseField="2" baseItem="0" numFmtId="3"/>
    <dataField name=" % CH" fld="22" baseField="2" baseItem="17" numFmtId="164"/>
  </dataFields>
  <formats count="7">
    <format dxfId="40">
      <pivotArea dataOnly="0" outline="0" fieldPosition="0">
        <references count="2">
          <reference field="4294967294" count="1">
            <x v="0"/>
          </reference>
          <reference field="6" count="1" selected="0">
            <x v="2"/>
          </reference>
        </references>
      </pivotArea>
    </format>
    <format dxfId="41">
      <pivotArea outline="0" collapsedLevelsAreSubtotals="1" fieldPosition="0">
        <references count="2">
          <reference field="4294967294" count="4" selected="0">
            <x v="0"/>
            <x v="1"/>
            <x v="2"/>
            <x v="3"/>
          </reference>
          <reference field="0" count="0" selected="0"/>
        </references>
      </pivotArea>
    </format>
    <format dxfId="42">
      <pivotArea dataOnly="0" labelOnly="1" fieldPosition="0">
        <references count="1">
          <reference field="0" count="0"/>
        </references>
      </pivotArea>
    </format>
    <format dxfId="43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0"/>
          </reference>
        </references>
      </pivotArea>
    </format>
    <format dxfId="44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1"/>
          </reference>
        </references>
      </pivotArea>
    </format>
    <format dxfId="45">
      <pivotArea dataOnly="0" labelOnly="1" fieldPosition="0">
        <references count="1">
          <reference field="0" count="1">
            <x v="0"/>
          </reference>
        </references>
      </pivotArea>
    </format>
    <format dxfId="46">
      <pivotArea dataOnly="0" labelOnly="1" fieldPosition="0">
        <references count="1">
          <reference field="0" count="1">
            <x v="1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3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2"/>
  <sheetViews>
    <sheetView showGridLines="0" workbookViewId="0">
      <selection activeCell="A10" sqref="A10"/>
    </sheetView>
  </sheetViews>
  <sheetFormatPr defaultRowHeight="15" x14ac:dyDescent="0.25"/>
  <cols>
    <col min="1" max="1" width="48" customWidth="1"/>
    <col min="2" max="2" width="16.28515625" style="6" customWidth="1"/>
    <col min="3" max="3" width="10.5703125" style="6" customWidth="1"/>
    <col min="4" max="4" width="10.42578125" style="6" customWidth="1"/>
    <col min="5" max="5" width="7.140625" style="6" customWidth="1"/>
    <col min="6" max="6" width="11" style="6" customWidth="1"/>
    <col min="7" max="7" width="10.5703125" style="6" customWidth="1"/>
    <col min="8" max="8" width="10.42578125" style="6" customWidth="1"/>
    <col min="9" max="9" width="9.140625" style="6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</cols>
  <sheetData>
    <row r="1" spans="1:13" x14ac:dyDescent="0.25">
      <c r="A1" s="5" t="s">
        <v>5</v>
      </c>
      <c r="B1" t="s">
        <v>20</v>
      </c>
    </row>
    <row r="2" spans="1:13" x14ac:dyDescent="0.25">
      <c r="A2" s="5" t="s">
        <v>6</v>
      </c>
      <c r="B2" t="s">
        <v>33</v>
      </c>
    </row>
    <row r="3" spans="1:13" ht="28.5" x14ac:dyDescent="0.45">
      <c r="A3" s="22" t="s">
        <v>260</v>
      </c>
      <c r="B3" s="22"/>
      <c r="C3" s="22"/>
      <c r="D3" s="22"/>
      <c r="E3" s="22"/>
      <c r="F3" s="22"/>
      <c r="G3" s="22"/>
      <c r="H3" s="22"/>
      <c r="I3" s="22"/>
    </row>
    <row r="4" spans="1:13" x14ac:dyDescent="0.25">
      <c r="B4" s="5" t="s">
        <v>35</v>
      </c>
      <c r="C4"/>
      <c r="D4"/>
      <c r="E4"/>
      <c r="F4"/>
      <c r="G4"/>
      <c r="H4"/>
      <c r="I4"/>
    </row>
    <row r="5" spans="1:13" x14ac:dyDescent="0.25">
      <c r="B5" s="20" t="s">
        <v>22</v>
      </c>
      <c r="C5" s="20"/>
      <c r="D5" s="20"/>
      <c r="E5" s="20"/>
      <c r="F5" s="20" t="s">
        <v>24</v>
      </c>
      <c r="G5" s="20"/>
      <c r="H5" s="20"/>
      <c r="I5" s="20"/>
      <c r="J5" t="s">
        <v>39</v>
      </c>
      <c r="K5" t="s">
        <v>36</v>
      </c>
      <c r="L5" t="s">
        <v>37</v>
      </c>
      <c r="M5" t="s">
        <v>38</v>
      </c>
    </row>
    <row r="6" spans="1:13" x14ac:dyDescent="0.25">
      <c r="A6" s="5" t="s">
        <v>28</v>
      </c>
      <c r="B6" s="8" t="s">
        <v>40</v>
      </c>
      <c r="C6" s="6" t="s">
        <v>29</v>
      </c>
      <c r="D6" s="6" t="s">
        <v>30</v>
      </c>
      <c r="E6" s="6" t="s">
        <v>31</v>
      </c>
      <c r="F6" s="8" t="s">
        <v>40</v>
      </c>
      <c r="G6" s="6" t="s">
        <v>29</v>
      </c>
      <c r="H6" s="6" t="s">
        <v>30</v>
      </c>
      <c r="I6" s="6" t="s">
        <v>31</v>
      </c>
    </row>
    <row r="7" spans="1:13" x14ac:dyDescent="0.25">
      <c r="A7" s="1" t="s">
        <v>26</v>
      </c>
      <c r="B7" s="9">
        <v>16.75</v>
      </c>
      <c r="C7" s="10">
        <v>215.5</v>
      </c>
      <c r="D7" s="10">
        <v>167.33</v>
      </c>
      <c r="E7" s="11">
        <v>0.28787426044343506</v>
      </c>
      <c r="F7" s="9">
        <v>16.75</v>
      </c>
      <c r="G7" s="10">
        <v>5248.75</v>
      </c>
      <c r="H7" s="10">
        <v>5692.42</v>
      </c>
      <c r="I7" s="11">
        <v>-7.7940489282238498E-2</v>
      </c>
      <c r="J7" s="7">
        <v>33.5</v>
      </c>
      <c r="K7" s="2">
        <v>5464.25</v>
      </c>
      <c r="L7" s="2">
        <v>5859.75</v>
      </c>
      <c r="M7" s="3">
        <v>-6.7494347028456844E-2</v>
      </c>
    </row>
    <row r="8" spans="1:13" x14ac:dyDescent="0.25">
      <c r="A8" s="4" t="s">
        <v>47</v>
      </c>
      <c r="B8" s="9">
        <v>16.75</v>
      </c>
      <c r="C8" s="10">
        <v>215.5</v>
      </c>
      <c r="D8" s="10">
        <v>167.33</v>
      </c>
      <c r="E8" s="11">
        <v>0.28787426044343506</v>
      </c>
      <c r="F8" s="9">
        <v>16.75</v>
      </c>
      <c r="G8" s="10">
        <v>5248.75</v>
      </c>
      <c r="H8" s="10">
        <v>5692.42</v>
      </c>
      <c r="I8" s="11">
        <v>-7.7940489282238498E-2</v>
      </c>
      <c r="J8" s="7">
        <v>33.5</v>
      </c>
      <c r="K8" s="2">
        <v>5464.25</v>
      </c>
      <c r="L8" s="2">
        <v>5859.75</v>
      </c>
      <c r="M8" s="3">
        <v>-6.7494347028456844E-2</v>
      </c>
    </row>
    <row r="9" spans="1:13" x14ac:dyDescent="0.25">
      <c r="A9" s="1" t="s">
        <v>27</v>
      </c>
      <c r="B9" s="9"/>
      <c r="C9" s="10"/>
      <c r="D9" s="10"/>
      <c r="E9" s="11">
        <v>0</v>
      </c>
      <c r="F9" s="9">
        <v>19.95</v>
      </c>
      <c r="G9" s="10">
        <v>909.5</v>
      </c>
      <c r="H9" s="10">
        <v>1.92</v>
      </c>
      <c r="I9" s="11">
        <v>472.69791666666669</v>
      </c>
      <c r="J9" s="7">
        <v>19.95</v>
      </c>
      <c r="K9" s="2">
        <v>909.5</v>
      </c>
      <c r="L9" s="2">
        <v>1.92</v>
      </c>
      <c r="M9" s="3">
        <v>472.69791666666669</v>
      </c>
    </row>
    <row r="10" spans="1:13" x14ac:dyDescent="0.25">
      <c r="A10" s="4" t="s">
        <v>181</v>
      </c>
      <c r="B10" s="9"/>
      <c r="C10" s="10"/>
      <c r="D10" s="10"/>
      <c r="E10" s="11">
        <v>0</v>
      </c>
      <c r="F10" s="9">
        <v>19.95</v>
      </c>
      <c r="G10" s="10">
        <v>909.5</v>
      </c>
      <c r="H10" s="10">
        <v>1.92</v>
      </c>
      <c r="I10" s="11">
        <v>472.69791666666669</v>
      </c>
      <c r="J10" s="7">
        <v>19.95</v>
      </c>
      <c r="K10" s="2">
        <v>909.5</v>
      </c>
      <c r="L10" s="2">
        <v>1.92</v>
      </c>
      <c r="M10" s="3">
        <v>472.69791666666669</v>
      </c>
    </row>
    <row r="11" spans="1:13" x14ac:dyDescent="0.25">
      <c r="A11" s="1" t="s">
        <v>683</v>
      </c>
      <c r="B11" s="9">
        <v>14.75</v>
      </c>
      <c r="C11" s="10">
        <v>124</v>
      </c>
      <c r="D11" s="10"/>
      <c r="E11" s="11">
        <v>0</v>
      </c>
      <c r="F11" s="9">
        <v>14.75</v>
      </c>
      <c r="G11" s="10">
        <v>1213.67</v>
      </c>
      <c r="H11" s="10"/>
      <c r="I11" s="11">
        <v>0</v>
      </c>
      <c r="J11" s="7">
        <v>29.5</v>
      </c>
      <c r="K11" s="2">
        <v>1337.67</v>
      </c>
      <c r="L11" s="2"/>
      <c r="M11" s="3">
        <v>0</v>
      </c>
    </row>
    <row r="12" spans="1:13" x14ac:dyDescent="0.25">
      <c r="A12" s="4" t="s">
        <v>73</v>
      </c>
      <c r="B12" s="9">
        <v>14.75</v>
      </c>
      <c r="C12" s="10">
        <v>124</v>
      </c>
      <c r="D12" s="10"/>
      <c r="E12" s="11">
        <v>0</v>
      </c>
      <c r="F12" s="9">
        <v>14.75</v>
      </c>
      <c r="G12" s="10">
        <v>1213.67</v>
      </c>
      <c r="H12" s="10"/>
      <c r="I12" s="11">
        <v>0</v>
      </c>
      <c r="J12" s="7">
        <v>29.5</v>
      </c>
      <c r="K12" s="2">
        <v>1337.67</v>
      </c>
      <c r="L12" s="2"/>
      <c r="M12" s="3">
        <v>0</v>
      </c>
    </row>
    <row r="13" spans="1:13" x14ac:dyDescent="0.25">
      <c r="A13" s="1" t="s">
        <v>32</v>
      </c>
      <c r="B13" s="9">
        <v>31.5</v>
      </c>
      <c r="C13" s="10">
        <v>339.5</v>
      </c>
      <c r="D13" s="10">
        <v>167.33</v>
      </c>
      <c r="E13" s="11">
        <v>1.028924878981653</v>
      </c>
      <c r="F13" s="9">
        <v>51.45</v>
      </c>
      <c r="G13" s="10">
        <v>7371.92</v>
      </c>
      <c r="H13" s="10">
        <v>5694.34</v>
      </c>
      <c r="I13" s="11">
        <v>0.29460481811763961</v>
      </c>
      <c r="J13" s="7">
        <v>82.95</v>
      </c>
      <c r="K13" s="2">
        <v>7711.42</v>
      </c>
      <c r="L13" s="2">
        <v>5861.67</v>
      </c>
      <c r="M13" s="3">
        <v>0.31556706535850704</v>
      </c>
    </row>
    <row r="14" spans="1:13" x14ac:dyDescent="0.25">
      <c r="B14"/>
      <c r="C14"/>
      <c r="D14"/>
      <c r="E14"/>
      <c r="F14"/>
      <c r="G14"/>
      <c r="H14"/>
      <c r="I14"/>
    </row>
    <row r="15" spans="1:13" x14ac:dyDescent="0.25">
      <c r="B15"/>
      <c r="C15"/>
      <c r="D15"/>
      <c r="E15"/>
      <c r="F15"/>
      <c r="G15"/>
      <c r="H15"/>
      <c r="I15"/>
    </row>
    <row r="16" spans="1:13" x14ac:dyDescent="0.25">
      <c r="B16"/>
      <c r="C16"/>
      <c r="D16"/>
      <c r="E16"/>
      <c r="F16"/>
      <c r="G16"/>
      <c r="H16"/>
      <c r="I16"/>
    </row>
    <row r="17" spans="2:9" x14ac:dyDescent="0.25">
      <c r="B17"/>
      <c r="C17"/>
      <c r="D17"/>
      <c r="E17"/>
      <c r="F17"/>
      <c r="G17"/>
      <c r="H17"/>
      <c r="I17"/>
    </row>
    <row r="18" spans="2:9" x14ac:dyDescent="0.25">
      <c r="B18"/>
      <c r="C18"/>
      <c r="D18"/>
      <c r="E18"/>
      <c r="F18"/>
      <c r="G18"/>
      <c r="H18"/>
      <c r="I18"/>
    </row>
    <row r="19" spans="2:9" x14ac:dyDescent="0.25">
      <c r="B19"/>
      <c r="C19"/>
      <c r="D19"/>
      <c r="E19"/>
      <c r="F19"/>
      <c r="G19"/>
      <c r="H19"/>
      <c r="I19"/>
    </row>
    <row r="20" spans="2:9" x14ac:dyDescent="0.25">
      <c r="B20"/>
      <c r="C20"/>
      <c r="D20"/>
      <c r="E20"/>
      <c r="F20"/>
      <c r="G20"/>
      <c r="H20"/>
      <c r="I20"/>
    </row>
    <row r="21" spans="2:9" x14ac:dyDescent="0.25">
      <c r="B21"/>
      <c r="C21"/>
      <c r="D21"/>
      <c r="E21"/>
      <c r="F21"/>
      <c r="G21"/>
      <c r="H21"/>
      <c r="I21"/>
    </row>
    <row r="22" spans="2:9" x14ac:dyDescent="0.25">
      <c r="B22"/>
      <c r="C22"/>
      <c r="D22"/>
      <c r="E22"/>
      <c r="F22"/>
      <c r="G22"/>
      <c r="H22"/>
      <c r="I22"/>
    </row>
    <row r="23" spans="2:9" x14ac:dyDescent="0.25">
      <c r="B23"/>
      <c r="C23"/>
      <c r="D23"/>
      <c r="E23"/>
      <c r="F23"/>
      <c r="G23"/>
      <c r="H23"/>
      <c r="I23"/>
    </row>
    <row r="24" spans="2:9" x14ac:dyDescent="0.25">
      <c r="B24"/>
      <c r="C24"/>
      <c r="D24"/>
      <c r="E24"/>
      <c r="F24"/>
      <c r="G24"/>
      <c r="H24"/>
      <c r="I24"/>
    </row>
    <row r="25" spans="2:9" x14ac:dyDescent="0.25">
      <c r="B25"/>
      <c r="C25"/>
      <c r="D25"/>
      <c r="E25"/>
      <c r="F25"/>
      <c r="G25"/>
      <c r="H25"/>
      <c r="I25"/>
    </row>
    <row r="26" spans="2:9" x14ac:dyDescent="0.25">
      <c r="B26"/>
      <c r="C26"/>
      <c r="D26"/>
      <c r="E26"/>
      <c r="F26"/>
      <c r="G26"/>
      <c r="H26"/>
      <c r="I26"/>
    </row>
    <row r="27" spans="2:9" x14ac:dyDescent="0.25">
      <c r="B27"/>
      <c r="C27"/>
      <c r="D27"/>
      <c r="E27"/>
      <c r="F27"/>
      <c r="G27"/>
      <c r="H27"/>
      <c r="I27"/>
    </row>
    <row r="28" spans="2:9" x14ac:dyDescent="0.25">
      <c r="B28"/>
      <c r="C28"/>
      <c r="D28"/>
      <c r="E28"/>
      <c r="F28"/>
      <c r="G28"/>
      <c r="H28"/>
      <c r="I28"/>
    </row>
    <row r="29" spans="2:9" x14ac:dyDescent="0.25">
      <c r="B29"/>
      <c r="C29"/>
      <c r="D29"/>
      <c r="E29"/>
      <c r="F29"/>
      <c r="G29"/>
      <c r="H29"/>
      <c r="I29"/>
    </row>
    <row r="30" spans="2:9" x14ac:dyDescent="0.25">
      <c r="B30"/>
      <c r="C30"/>
      <c r="D30"/>
      <c r="E30"/>
      <c r="F30"/>
      <c r="G30"/>
      <c r="H30"/>
      <c r="I30"/>
    </row>
    <row r="31" spans="2:9" x14ac:dyDescent="0.25">
      <c r="B31"/>
      <c r="C31"/>
      <c r="D31"/>
      <c r="E31"/>
      <c r="F31"/>
      <c r="G31"/>
      <c r="H31"/>
      <c r="I31"/>
    </row>
    <row r="32" spans="2:9" x14ac:dyDescent="0.25">
      <c r="B32"/>
      <c r="C32"/>
      <c r="D32"/>
      <c r="E32"/>
      <c r="F32"/>
      <c r="G32"/>
      <c r="H32"/>
      <c r="I3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/>
      <c r="C35"/>
      <c r="D35"/>
      <c r="E35"/>
      <c r="F35"/>
      <c r="G35"/>
      <c r="H35"/>
      <c r="I35"/>
    </row>
    <row r="36" spans="2:9" x14ac:dyDescent="0.25">
      <c r="B36"/>
      <c r="C36"/>
      <c r="D36"/>
      <c r="E36"/>
      <c r="F36"/>
      <c r="G36"/>
      <c r="H36"/>
      <c r="I36"/>
    </row>
    <row r="37" spans="2:9" x14ac:dyDescent="0.25">
      <c r="B37"/>
      <c r="C37"/>
      <c r="D37"/>
      <c r="E37"/>
      <c r="F37"/>
      <c r="G37"/>
      <c r="H37"/>
      <c r="I37"/>
    </row>
    <row r="38" spans="2:9" x14ac:dyDescent="0.25">
      <c r="B38"/>
      <c r="C38"/>
      <c r="D38"/>
      <c r="E38"/>
      <c r="F38"/>
      <c r="G38"/>
      <c r="H38"/>
      <c r="I38"/>
    </row>
    <row r="39" spans="2:9" x14ac:dyDescent="0.25">
      <c r="B39"/>
      <c r="C39"/>
      <c r="D39"/>
      <c r="E39"/>
      <c r="F39"/>
      <c r="G39"/>
      <c r="H39"/>
      <c r="I39"/>
    </row>
    <row r="40" spans="2:9" x14ac:dyDescent="0.25">
      <c r="B40"/>
      <c r="C40"/>
      <c r="D40"/>
      <c r="E40"/>
      <c r="F40"/>
      <c r="G40"/>
      <c r="H40"/>
      <c r="I40"/>
    </row>
    <row r="41" spans="2:9" x14ac:dyDescent="0.25">
      <c r="B41"/>
      <c r="C41"/>
      <c r="D41"/>
      <c r="E41"/>
      <c r="F41"/>
      <c r="G41"/>
      <c r="H41"/>
      <c r="I41"/>
    </row>
    <row r="42" spans="2:9" x14ac:dyDescent="0.25">
      <c r="B42"/>
      <c r="C42"/>
      <c r="D42"/>
      <c r="E42"/>
      <c r="F42"/>
      <c r="G42"/>
      <c r="H42"/>
      <c r="I42"/>
    </row>
    <row r="43" spans="2:9" x14ac:dyDescent="0.25">
      <c r="B43"/>
      <c r="C43"/>
      <c r="D43"/>
      <c r="E43"/>
      <c r="F43"/>
      <c r="G43"/>
      <c r="H43"/>
      <c r="I43"/>
    </row>
    <row r="44" spans="2:9" x14ac:dyDescent="0.25">
      <c r="B44"/>
      <c r="C44"/>
      <c r="D44"/>
      <c r="E44"/>
      <c r="F44"/>
      <c r="G44"/>
      <c r="H44"/>
      <c r="I44"/>
    </row>
    <row r="45" spans="2:9" x14ac:dyDescent="0.25">
      <c r="B45"/>
      <c r="C45"/>
      <c r="D45"/>
      <c r="E45"/>
      <c r="F45"/>
      <c r="G45"/>
      <c r="H45"/>
      <c r="I45"/>
    </row>
    <row r="46" spans="2:9" x14ac:dyDescent="0.25">
      <c r="B46"/>
      <c r="C46"/>
      <c r="D46"/>
      <c r="E46"/>
      <c r="F46"/>
      <c r="G46"/>
      <c r="H46"/>
      <c r="I46"/>
    </row>
    <row r="47" spans="2:9" x14ac:dyDescent="0.25">
      <c r="B47"/>
      <c r="C47"/>
      <c r="D47"/>
      <c r="E47"/>
      <c r="F47"/>
      <c r="G47"/>
      <c r="H47"/>
      <c r="I47"/>
    </row>
    <row r="48" spans="2:9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B63"/>
      <c r="C63"/>
      <c r="D63"/>
      <c r="E63"/>
      <c r="F63"/>
      <c r="G63"/>
      <c r="H63"/>
      <c r="I63"/>
    </row>
    <row r="64" spans="2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</sheetData>
  <mergeCells count="1">
    <mergeCell ref="A3:I3"/>
  </mergeCells>
  <conditionalFormatting sqref="E1:E2 E1127:E1048576">
    <cfRule type="cellIs" dxfId="117" priority="10" operator="lessThan">
      <formula>0</formula>
    </cfRule>
  </conditionalFormatting>
  <conditionalFormatting pivot="1" sqref="E7:E13 I7:I13 M7:M13">
    <cfRule type="cellIs" dxfId="116" priority="9" operator="lessThan">
      <formula>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scale="7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484"/>
  <sheetViews>
    <sheetView zoomScale="86" zoomScaleNormal="86" workbookViewId="0">
      <selection sqref="A1:V484"/>
    </sheetView>
  </sheetViews>
  <sheetFormatPr defaultRowHeight="15" x14ac:dyDescent="0.25"/>
  <cols>
    <col min="4" max="4" width="47.140625" bestFit="1" customWidth="1"/>
    <col min="5" max="5" width="37.28515625" bestFit="1" customWidth="1"/>
    <col min="13" max="13" width="17.5703125" bestFit="1" customWidth="1"/>
    <col min="15" max="15" width="18.42578125" bestFit="1" customWidth="1"/>
    <col min="16" max="16" width="19.5703125" bestFit="1" customWidth="1"/>
  </cols>
  <sheetData>
    <row r="1" spans="1:22" x14ac:dyDescent="0.25">
      <c r="A1" t="s">
        <v>23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25</v>
      </c>
    </row>
    <row r="2" spans="1:22" hidden="1" x14ac:dyDescent="0.25">
      <c r="A2" s="14" t="s">
        <v>22</v>
      </c>
      <c r="B2">
        <v>1</v>
      </c>
      <c r="C2">
        <v>35386</v>
      </c>
      <c r="D2" t="s">
        <v>43</v>
      </c>
      <c r="E2" t="s">
        <v>278</v>
      </c>
      <c r="F2" t="s">
        <v>279</v>
      </c>
      <c r="G2" t="s">
        <v>20</v>
      </c>
      <c r="H2">
        <v>640010</v>
      </c>
      <c r="I2" t="s">
        <v>42</v>
      </c>
      <c r="J2">
        <v>19.95</v>
      </c>
      <c r="K2">
        <v>41938</v>
      </c>
      <c r="L2">
        <v>38088</v>
      </c>
      <c r="M2">
        <v>3494.83</v>
      </c>
      <c r="N2">
        <v>3174</v>
      </c>
      <c r="O2">
        <v>732987.17</v>
      </c>
      <c r="P2">
        <v>665697.35</v>
      </c>
      <c r="Q2" t="s">
        <v>323</v>
      </c>
      <c r="R2">
        <v>13.99</v>
      </c>
      <c r="S2">
        <v>16.21</v>
      </c>
      <c r="T2" t="s">
        <v>293</v>
      </c>
      <c r="U2">
        <v>544</v>
      </c>
      <c r="V2" t="str">
        <f>VLOOKUP(H2,LUtable!A$3:B$16,2,FALSE)</f>
        <v>Vintages</v>
      </c>
    </row>
    <row r="3" spans="1:22" x14ac:dyDescent="0.25">
      <c r="A3" s="14" t="s">
        <v>22</v>
      </c>
      <c r="B3">
        <v>2</v>
      </c>
      <c r="C3">
        <v>610972</v>
      </c>
      <c r="D3" t="s">
        <v>287</v>
      </c>
      <c r="E3" t="s">
        <v>288</v>
      </c>
      <c r="F3" t="s">
        <v>279</v>
      </c>
      <c r="G3" t="s">
        <v>20</v>
      </c>
      <c r="H3">
        <v>433580</v>
      </c>
      <c r="I3" t="s">
        <v>42</v>
      </c>
      <c r="J3">
        <v>14.95</v>
      </c>
      <c r="K3">
        <v>25482</v>
      </c>
      <c r="L3">
        <v>18574</v>
      </c>
      <c r="M3">
        <v>2123.5</v>
      </c>
      <c r="N3">
        <v>1547.83</v>
      </c>
      <c r="O3">
        <v>332619.03000000003</v>
      </c>
      <c r="P3">
        <v>242448.23</v>
      </c>
      <c r="Q3" t="s">
        <v>526</v>
      </c>
      <c r="R3">
        <v>8.5</v>
      </c>
      <c r="S3">
        <v>7.9</v>
      </c>
      <c r="T3" t="s">
        <v>286</v>
      </c>
      <c r="U3">
        <v>496</v>
      </c>
      <c r="V3" t="str">
        <f>VLOOKUP(H3,LUtable!A$3:B$16,2,FALSE)</f>
        <v>Wines</v>
      </c>
    </row>
    <row r="4" spans="1:22" hidden="1" x14ac:dyDescent="0.25">
      <c r="A4" s="14" t="s">
        <v>22</v>
      </c>
      <c r="B4">
        <v>3</v>
      </c>
      <c r="C4">
        <v>316570</v>
      </c>
      <c r="D4" t="s">
        <v>44</v>
      </c>
      <c r="E4" t="s">
        <v>282</v>
      </c>
      <c r="F4" t="s">
        <v>279</v>
      </c>
      <c r="G4" t="s">
        <v>20</v>
      </c>
      <c r="H4">
        <v>640010</v>
      </c>
      <c r="I4" t="s">
        <v>42</v>
      </c>
      <c r="J4">
        <v>19.95</v>
      </c>
      <c r="K4">
        <v>23932</v>
      </c>
      <c r="L4">
        <v>19343</v>
      </c>
      <c r="M4">
        <v>1994.33</v>
      </c>
      <c r="N4">
        <v>1611.92</v>
      </c>
      <c r="O4">
        <v>418280.53</v>
      </c>
      <c r="P4">
        <v>338074.56</v>
      </c>
      <c r="Q4" t="s">
        <v>527</v>
      </c>
      <c r="R4">
        <v>7.98</v>
      </c>
      <c r="S4">
        <v>8.23</v>
      </c>
      <c r="T4" t="s">
        <v>528</v>
      </c>
      <c r="U4">
        <v>486</v>
      </c>
      <c r="V4" t="str">
        <f>VLOOKUP(H4,LUtable!A$3:B$16,2,FALSE)</f>
        <v>Vintages</v>
      </c>
    </row>
    <row r="5" spans="1:22" x14ac:dyDescent="0.25">
      <c r="A5" s="14" t="s">
        <v>22</v>
      </c>
      <c r="B5">
        <v>4</v>
      </c>
      <c r="C5">
        <v>293043</v>
      </c>
      <c r="D5" t="s">
        <v>41</v>
      </c>
      <c r="E5" t="s">
        <v>284</v>
      </c>
      <c r="F5" t="s">
        <v>279</v>
      </c>
      <c r="G5" t="s">
        <v>20</v>
      </c>
      <c r="H5">
        <v>433580</v>
      </c>
      <c r="I5" t="s">
        <v>42</v>
      </c>
      <c r="J5">
        <v>17.95</v>
      </c>
      <c r="K5">
        <v>21206</v>
      </c>
      <c r="L5">
        <v>20748</v>
      </c>
      <c r="M5">
        <v>1767.17</v>
      </c>
      <c r="N5">
        <v>1729</v>
      </c>
      <c r="O5">
        <v>333103.09999999998</v>
      </c>
      <c r="P5">
        <v>325908.84999999998</v>
      </c>
      <c r="Q5" t="s">
        <v>291</v>
      </c>
      <c r="R5">
        <v>7.07</v>
      </c>
      <c r="S5">
        <v>8.83</v>
      </c>
      <c r="T5" t="s">
        <v>310</v>
      </c>
      <c r="U5">
        <v>565</v>
      </c>
      <c r="V5" t="str">
        <f>VLOOKUP(H5,LUtable!A$3:B$16,2,FALSE)</f>
        <v>Wines</v>
      </c>
    </row>
    <row r="6" spans="1:22" x14ac:dyDescent="0.25">
      <c r="A6" s="14" t="s">
        <v>22</v>
      </c>
      <c r="B6">
        <v>5</v>
      </c>
      <c r="C6">
        <v>620062</v>
      </c>
      <c r="D6" t="s">
        <v>58</v>
      </c>
      <c r="E6" t="s">
        <v>278</v>
      </c>
      <c r="F6" t="s">
        <v>279</v>
      </c>
      <c r="G6" t="s">
        <v>20</v>
      </c>
      <c r="H6">
        <v>433580</v>
      </c>
      <c r="I6" t="s">
        <v>42</v>
      </c>
      <c r="J6">
        <v>11.95</v>
      </c>
      <c r="K6">
        <v>18339</v>
      </c>
      <c r="L6">
        <v>5546</v>
      </c>
      <c r="M6">
        <v>1528.25</v>
      </c>
      <c r="N6">
        <v>462.17</v>
      </c>
      <c r="O6">
        <v>190693.14</v>
      </c>
      <c r="P6">
        <v>57668.58</v>
      </c>
      <c r="Q6" t="s">
        <v>529</v>
      </c>
      <c r="R6">
        <v>6.12</v>
      </c>
      <c r="S6">
        <v>2.36</v>
      </c>
      <c r="T6" t="s">
        <v>515</v>
      </c>
      <c r="U6">
        <v>371</v>
      </c>
      <c r="V6" t="str">
        <f>VLOOKUP(H6,LUtable!A$3:B$16,2,FALSE)</f>
        <v>Wines</v>
      </c>
    </row>
    <row r="7" spans="1:22" x14ac:dyDescent="0.25">
      <c r="A7" s="14" t="s">
        <v>22</v>
      </c>
      <c r="B7">
        <v>6</v>
      </c>
      <c r="C7">
        <v>499707</v>
      </c>
      <c r="D7" t="s">
        <v>74</v>
      </c>
      <c r="E7" t="s">
        <v>284</v>
      </c>
      <c r="F7" t="s">
        <v>279</v>
      </c>
      <c r="G7" t="s">
        <v>20</v>
      </c>
      <c r="H7">
        <v>433580</v>
      </c>
      <c r="I7" t="s">
        <v>42</v>
      </c>
      <c r="J7">
        <v>13.95</v>
      </c>
      <c r="K7">
        <v>13179</v>
      </c>
      <c r="L7">
        <v>14582</v>
      </c>
      <c r="M7">
        <v>1098.25</v>
      </c>
      <c r="N7">
        <v>1215.17</v>
      </c>
      <c r="O7">
        <v>160363.94</v>
      </c>
      <c r="P7">
        <v>177435.84</v>
      </c>
      <c r="Q7" t="s">
        <v>281</v>
      </c>
      <c r="R7">
        <v>4.3899999999999997</v>
      </c>
      <c r="S7">
        <v>6.2</v>
      </c>
      <c r="T7" t="s">
        <v>463</v>
      </c>
      <c r="U7">
        <v>279</v>
      </c>
      <c r="V7" t="str">
        <f>VLOOKUP(H7,LUtable!A$3:B$16,2,FALSE)</f>
        <v>Wines</v>
      </c>
    </row>
    <row r="8" spans="1:22" x14ac:dyDescent="0.25">
      <c r="A8" s="14" t="s">
        <v>22</v>
      </c>
      <c r="B8">
        <v>7</v>
      </c>
      <c r="C8">
        <v>10718</v>
      </c>
      <c r="D8" t="s">
        <v>48</v>
      </c>
      <c r="E8" t="s">
        <v>307</v>
      </c>
      <c r="F8" t="s">
        <v>279</v>
      </c>
      <c r="G8" t="s">
        <v>20</v>
      </c>
      <c r="H8">
        <v>433580</v>
      </c>
      <c r="I8" t="s">
        <v>42</v>
      </c>
      <c r="J8">
        <v>12.95</v>
      </c>
      <c r="K8">
        <v>10321</v>
      </c>
      <c r="M8">
        <v>860.08</v>
      </c>
      <c r="O8">
        <v>116453.75999999999</v>
      </c>
      <c r="Q8" t="s">
        <v>309</v>
      </c>
      <c r="R8">
        <v>3.44</v>
      </c>
      <c r="T8" t="s">
        <v>309</v>
      </c>
      <c r="U8">
        <v>418</v>
      </c>
      <c r="V8" t="str">
        <f>VLOOKUP(H8,LUtable!A$3:B$16,2,FALSE)</f>
        <v>Wines</v>
      </c>
    </row>
    <row r="9" spans="1:22" x14ac:dyDescent="0.25">
      <c r="A9" s="14" t="s">
        <v>22</v>
      </c>
      <c r="B9">
        <v>8</v>
      </c>
      <c r="C9">
        <v>426601</v>
      </c>
      <c r="D9" t="s">
        <v>49</v>
      </c>
      <c r="E9" t="s">
        <v>289</v>
      </c>
      <c r="F9" t="s">
        <v>279</v>
      </c>
      <c r="G9" t="s">
        <v>20</v>
      </c>
      <c r="H9">
        <v>433580</v>
      </c>
      <c r="I9" t="s">
        <v>42</v>
      </c>
      <c r="J9">
        <v>17.95</v>
      </c>
      <c r="K9">
        <v>10217</v>
      </c>
      <c r="L9">
        <v>10395</v>
      </c>
      <c r="M9">
        <v>851.42</v>
      </c>
      <c r="N9">
        <v>866.25</v>
      </c>
      <c r="O9">
        <v>160488.26999999999</v>
      </c>
      <c r="P9">
        <v>163284.29</v>
      </c>
      <c r="Q9" t="s">
        <v>485</v>
      </c>
      <c r="R9">
        <v>3.41</v>
      </c>
      <c r="S9">
        <v>4.42</v>
      </c>
      <c r="T9" t="s">
        <v>298</v>
      </c>
      <c r="U9">
        <v>473</v>
      </c>
      <c r="V9" t="str">
        <f>VLOOKUP(H9,LUtable!A$3:B$16,2,FALSE)</f>
        <v>Wines</v>
      </c>
    </row>
    <row r="10" spans="1:22" hidden="1" x14ac:dyDescent="0.25">
      <c r="A10" s="14" t="s">
        <v>22</v>
      </c>
      <c r="B10">
        <v>9</v>
      </c>
      <c r="C10">
        <v>326728</v>
      </c>
      <c r="D10" t="s">
        <v>50</v>
      </c>
      <c r="E10" t="s">
        <v>282</v>
      </c>
      <c r="F10" t="s">
        <v>279</v>
      </c>
      <c r="G10" t="s">
        <v>20</v>
      </c>
      <c r="H10">
        <v>640015</v>
      </c>
      <c r="I10" t="s">
        <v>51</v>
      </c>
      <c r="J10">
        <v>19.95</v>
      </c>
      <c r="K10">
        <v>7754</v>
      </c>
      <c r="L10">
        <v>8099</v>
      </c>
      <c r="M10">
        <v>646.16999999999996</v>
      </c>
      <c r="N10">
        <v>674.92</v>
      </c>
      <c r="O10">
        <v>135523.45000000001</v>
      </c>
      <c r="P10">
        <v>141553.32</v>
      </c>
      <c r="Q10" t="s">
        <v>351</v>
      </c>
      <c r="R10">
        <v>2.59</v>
      </c>
      <c r="S10">
        <v>3.45</v>
      </c>
      <c r="T10" t="s">
        <v>376</v>
      </c>
      <c r="U10">
        <v>344</v>
      </c>
      <c r="V10" t="str">
        <f>VLOOKUP(H10,LUtable!A$3:B$16,2,FALSE)</f>
        <v>Vintages</v>
      </c>
    </row>
    <row r="11" spans="1:22" x14ac:dyDescent="0.25">
      <c r="A11" s="14" t="s">
        <v>22</v>
      </c>
      <c r="B11">
        <v>10</v>
      </c>
      <c r="C11">
        <v>308288</v>
      </c>
      <c r="D11" t="s">
        <v>52</v>
      </c>
      <c r="E11" t="s">
        <v>296</v>
      </c>
      <c r="F11" t="s">
        <v>279</v>
      </c>
      <c r="G11" t="s">
        <v>20</v>
      </c>
      <c r="H11">
        <v>433580</v>
      </c>
      <c r="I11" t="s">
        <v>42</v>
      </c>
      <c r="J11">
        <v>19.8</v>
      </c>
      <c r="K11">
        <v>6879</v>
      </c>
      <c r="L11">
        <v>5831</v>
      </c>
      <c r="M11">
        <v>573.25</v>
      </c>
      <c r="N11">
        <v>485.92</v>
      </c>
      <c r="O11">
        <v>119317.17</v>
      </c>
      <c r="P11">
        <v>101139.47</v>
      </c>
      <c r="Q11" t="s">
        <v>305</v>
      </c>
      <c r="R11">
        <v>2.29</v>
      </c>
      <c r="S11">
        <v>2.48</v>
      </c>
      <c r="T11" t="s">
        <v>530</v>
      </c>
      <c r="U11">
        <v>378</v>
      </c>
      <c r="V11" t="str">
        <f>VLOOKUP(H11,LUtable!A$3:B$16,2,FALSE)</f>
        <v>Wines</v>
      </c>
    </row>
    <row r="12" spans="1:22" hidden="1" x14ac:dyDescent="0.25">
      <c r="A12" s="14" t="s">
        <v>22</v>
      </c>
      <c r="B12">
        <v>11</v>
      </c>
      <c r="C12">
        <v>326090</v>
      </c>
      <c r="D12" t="s">
        <v>45</v>
      </c>
      <c r="E12" t="s">
        <v>282</v>
      </c>
      <c r="F12" t="s">
        <v>279</v>
      </c>
      <c r="G12" t="s">
        <v>20</v>
      </c>
      <c r="H12">
        <v>640020</v>
      </c>
      <c r="I12" t="s">
        <v>46</v>
      </c>
      <c r="J12">
        <v>19.95</v>
      </c>
      <c r="K12">
        <v>5948</v>
      </c>
      <c r="L12">
        <v>4072</v>
      </c>
      <c r="M12">
        <v>495.67</v>
      </c>
      <c r="N12">
        <v>339.33</v>
      </c>
      <c r="O12">
        <v>103958.41</v>
      </c>
      <c r="P12">
        <v>71169.91</v>
      </c>
      <c r="Q12" t="s">
        <v>333</v>
      </c>
      <c r="R12">
        <v>1.98</v>
      </c>
      <c r="S12">
        <v>1.73</v>
      </c>
      <c r="T12" t="s">
        <v>324</v>
      </c>
      <c r="U12">
        <v>318</v>
      </c>
      <c r="V12" t="str">
        <f>VLOOKUP(H12,LUtable!A$3:B$16,2,FALSE)</f>
        <v>Vintages</v>
      </c>
    </row>
    <row r="13" spans="1:22" hidden="1" x14ac:dyDescent="0.25">
      <c r="A13" s="14" t="s">
        <v>22</v>
      </c>
      <c r="B13">
        <v>12</v>
      </c>
      <c r="C13">
        <v>626390</v>
      </c>
      <c r="D13" t="s">
        <v>53</v>
      </c>
      <c r="E13" t="s">
        <v>278</v>
      </c>
      <c r="F13" t="s">
        <v>279</v>
      </c>
      <c r="G13" t="s">
        <v>20</v>
      </c>
      <c r="H13">
        <v>642015</v>
      </c>
      <c r="I13" t="s">
        <v>54</v>
      </c>
      <c r="J13">
        <v>22.95</v>
      </c>
      <c r="K13">
        <v>5270</v>
      </c>
      <c r="L13">
        <v>6938</v>
      </c>
      <c r="M13">
        <v>439.17</v>
      </c>
      <c r="N13">
        <v>578.16999999999996</v>
      </c>
      <c r="O13">
        <v>106099.56</v>
      </c>
      <c r="P13">
        <v>139680.97</v>
      </c>
      <c r="Q13" t="s">
        <v>488</v>
      </c>
      <c r="R13">
        <v>1.76</v>
      </c>
      <c r="S13">
        <v>2.95</v>
      </c>
      <c r="T13" t="s">
        <v>345</v>
      </c>
      <c r="U13">
        <v>333</v>
      </c>
      <c r="V13" t="str">
        <f>VLOOKUP(H13,LUtable!A$3:B$16,2,FALSE)</f>
        <v>Vintages</v>
      </c>
    </row>
    <row r="14" spans="1:22" x14ac:dyDescent="0.25">
      <c r="A14" s="14" t="s">
        <v>22</v>
      </c>
      <c r="B14">
        <v>13</v>
      </c>
      <c r="C14">
        <v>415745</v>
      </c>
      <c r="D14" t="s">
        <v>56</v>
      </c>
      <c r="E14" t="s">
        <v>278</v>
      </c>
      <c r="F14" t="s">
        <v>279</v>
      </c>
      <c r="G14" t="s">
        <v>20</v>
      </c>
      <c r="H14">
        <v>433580</v>
      </c>
      <c r="I14" t="s">
        <v>42</v>
      </c>
      <c r="J14">
        <v>16.95</v>
      </c>
      <c r="K14">
        <v>4827</v>
      </c>
      <c r="L14">
        <v>4926</v>
      </c>
      <c r="M14">
        <v>402.25</v>
      </c>
      <c r="N14">
        <v>410.5</v>
      </c>
      <c r="O14">
        <v>71550.66</v>
      </c>
      <c r="P14">
        <v>73018.14</v>
      </c>
      <c r="Q14" t="s">
        <v>485</v>
      </c>
      <c r="R14">
        <v>1.61</v>
      </c>
      <c r="S14">
        <v>2.1</v>
      </c>
      <c r="T14" t="s">
        <v>298</v>
      </c>
      <c r="U14">
        <v>412</v>
      </c>
      <c r="V14" t="str">
        <f>VLOOKUP(H14,LUtable!A$3:B$16,2,FALSE)</f>
        <v>Wines</v>
      </c>
    </row>
    <row r="15" spans="1:22" x14ac:dyDescent="0.25">
      <c r="A15" s="14" t="s">
        <v>22</v>
      </c>
      <c r="B15">
        <v>14</v>
      </c>
      <c r="C15">
        <v>187013</v>
      </c>
      <c r="D15" t="s">
        <v>64</v>
      </c>
      <c r="E15" t="s">
        <v>312</v>
      </c>
      <c r="F15" t="s">
        <v>279</v>
      </c>
      <c r="G15" t="s">
        <v>20</v>
      </c>
      <c r="H15">
        <v>433580</v>
      </c>
      <c r="I15" t="s">
        <v>42</v>
      </c>
      <c r="J15">
        <v>14.95</v>
      </c>
      <c r="K15">
        <v>4689</v>
      </c>
      <c r="L15">
        <v>2934</v>
      </c>
      <c r="M15">
        <v>390.75</v>
      </c>
      <c r="N15">
        <v>244.5</v>
      </c>
      <c r="O15">
        <v>61205.97</v>
      </c>
      <c r="P15">
        <v>38297.79</v>
      </c>
      <c r="Q15" t="s">
        <v>531</v>
      </c>
      <c r="R15">
        <v>1.56</v>
      </c>
      <c r="S15">
        <v>1.25</v>
      </c>
      <c r="T15" t="s">
        <v>341</v>
      </c>
      <c r="U15">
        <v>220</v>
      </c>
      <c r="V15" t="str">
        <f>VLOOKUP(H15,LUtable!A$3:B$16,2,FALSE)</f>
        <v>Wines</v>
      </c>
    </row>
    <row r="16" spans="1:22" x14ac:dyDescent="0.25">
      <c r="A16" s="14" t="s">
        <v>22</v>
      </c>
      <c r="B16">
        <v>15</v>
      </c>
      <c r="C16">
        <v>619452</v>
      </c>
      <c r="D16" t="s">
        <v>57</v>
      </c>
      <c r="E16" t="s">
        <v>294</v>
      </c>
      <c r="F16" t="s">
        <v>279</v>
      </c>
      <c r="G16" t="s">
        <v>20</v>
      </c>
      <c r="H16">
        <v>433580</v>
      </c>
      <c r="I16" t="s">
        <v>42</v>
      </c>
      <c r="J16">
        <v>17.95</v>
      </c>
      <c r="K16">
        <v>4481</v>
      </c>
      <c r="L16">
        <v>5059</v>
      </c>
      <c r="M16">
        <v>373.42</v>
      </c>
      <c r="N16">
        <v>421.58</v>
      </c>
      <c r="O16">
        <v>70387.39</v>
      </c>
      <c r="P16">
        <v>79466.59</v>
      </c>
      <c r="Q16" t="s">
        <v>532</v>
      </c>
      <c r="R16">
        <v>1.49</v>
      </c>
      <c r="S16">
        <v>2.15</v>
      </c>
      <c r="T16" t="s">
        <v>387</v>
      </c>
      <c r="U16">
        <v>400</v>
      </c>
      <c r="V16" t="str">
        <f>VLOOKUP(H16,LUtable!A$3:B$16,2,FALSE)</f>
        <v>Wines</v>
      </c>
    </row>
    <row r="17" spans="1:22" hidden="1" x14ac:dyDescent="0.25">
      <c r="A17" s="14" t="s">
        <v>22</v>
      </c>
      <c r="B17">
        <v>16</v>
      </c>
      <c r="C17">
        <v>991950</v>
      </c>
      <c r="D17" t="s">
        <v>55</v>
      </c>
      <c r="E17" t="s">
        <v>278</v>
      </c>
      <c r="F17" t="s">
        <v>279</v>
      </c>
      <c r="G17" t="s">
        <v>20</v>
      </c>
      <c r="H17">
        <v>640015</v>
      </c>
      <c r="I17" t="s">
        <v>51</v>
      </c>
      <c r="J17">
        <v>19.95</v>
      </c>
      <c r="K17">
        <v>4467</v>
      </c>
      <c r="L17">
        <v>5063</v>
      </c>
      <c r="M17">
        <v>372.25</v>
      </c>
      <c r="N17">
        <v>421.92</v>
      </c>
      <c r="O17">
        <v>78073.67</v>
      </c>
      <c r="P17">
        <v>88490.49</v>
      </c>
      <c r="Q17" t="s">
        <v>280</v>
      </c>
      <c r="R17">
        <v>1.49</v>
      </c>
      <c r="S17">
        <v>2.15</v>
      </c>
      <c r="T17" t="s">
        <v>387</v>
      </c>
      <c r="U17">
        <v>290</v>
      </c>
      <c r="V17" t="str">
        <f>VLOOKUP(H17,LUtable!A$3:B$16,2,FALSE)</f>
        <v>Vintages</v>
      </c>
    </row>
    <row r="18" spans="1:22" x14ac:dyDescent="0.25">
      <c r="A18" s="14" t="s">
        <v>22</v>
      </c>
      <c r="B18">
        <v>17</v>
      </c>
      <c r="C18">
        <v>277731</v>
      </c>
      <c r="D18" t="s">
        <v>303</v>
      </c>
      <c r="E18" t="s">
        <v>304</v>
      </c>
      <c r="F18" t="s">
        <v>279</v>
      </c>
      <c r="G18" t="s">
        <v>20</v>
      </c>
      <c r="H18">
        <v>433580</v>
      </c>
      <c r="I18" t="s">
        <v>42</v>
      </c>
      <c r="J18">
        <v>16.95</v>
      </c>
      <c r="K18">
        <v>4080</v>
      </c>
      <c r="L18">
        <v>2660</v>
      </c>
      <c r="M18">
        <v>340</v>
      </c>
      <c r="N18">
        <v>221.67</v>
      </c>
      <c r="O18">
        <v>60477.88</v>
      </c>
      <c r="P18">
        <v>39429.199999999997</v>
      </c>
      <c r="Q18" t="s">
        <v>508</v>
      </c>
      <c r="R18">
        <v>1.36</v>
      </c>
      <c r="S18">
        <v>1.1299999999999999</v>
      </c>
      <c r="T18" t="s">
        <v>458</v>
      </c>
      <c r="U18">
        <v>351</v>
      </c>
      <c r="V18" t="str">
        <f>VLOOKUP(H18,LUtable!A$3:B$16,2,FALSE)</f>
        <v>Wines</v>
      </c>
    </row>
    <row r="19" spans="1:22" hidden="1" x14ac:dyDescent="0.25">
      <c r="A19" s="14" t="s">
        <v>22</v>
      </c>
      <c r="B19">
        <v>18</v>
      </c>
      <c r="C19">
        <v>277707</v>
      </c>
      <c r="D19" t="s">
        <v>166</v>
      </c>
      <c r="E19" t="s">
        <v>317</v>
      </c>
      <c r="F19" t="s">
        <v>279</v>
      </c>
      <c r="G19" t="s">
        <v>20</v>
      </c>
      <c r="H19">
        <v>640010</v>
      </c>
      <c r="I19" t="s">
        <v>42</v>
      </c>
      <c r="J19">
        <v>19.95</v>
      </c>
      <c r="K19">
        <v>4022</v>
      </c>
      <c r="M19">
        <v>335.17</v>
      </c>
      <c r="O19">
        <v>70296.02</v>
      </c>
      <c r="Q19" t="s">
        <v>309</v>
      </c>
      <c r="R19">
        <v>1.34</v>
      </c>
      <c r="T19" t="s">
        <v>309</v>
      </c>
      <c r="U19">
        <v>178</v>
      </c>
      <c r="V19" t="str">
        <f>VLOOKUP(H19,LUtable!A$3:B$16,2,FALSE)</f>
        <v>Vintages</v>
      </c>
    </row>
    <row r="20" spans="1:22" hidden="1" x14ac:dyDescent="0.25">
      <c r="A20" s="14" t="s">
        <v>22</v>
      </c>
      <c r="B20">
        <v>19</v>
      </c>
      <c r="C20">
        <v>358648</v>
      </c>
      <c r="D20" t="s">
        <v>60</v>
      </c>
      <c r="E20" t="s">
        <v>284</v>
      </c>
      <c r="F20" t="s">
        <v>279</v>
      </c>
      <c r="G20" t="s">
        <v>20</v>
      </c>
      <c r="H20">
        <v>538820</v>
      </c>
      <c r="I20" t="s">
        <v>61</v>
      </c>
      <c r="J20">
        <v>8.15</v>
      </c>
      <c r="K20">
        <v>3504</v>
      </c>
      <c r="L20">
        <v>214</v>
      </c>
      <c r="M20">
        <v>292</v>
      </c>
      <c r="N20">
        <v>17.829999999999998</v>
      </c>
      <c r="O20">
        <v>24652.04</v>
      </c>
      <c r="P20">
        <v>1505.58</v>
      </c>
      <c r="Q20" t="s">
        <v>533</v>
      </c>
      <c r="R20">
        <v>1.17</v>
      </c>
      <c r="S20">
        <v>0.09</v>
      </c>
      <c r="T20" t="s">
        <v>534</v>
      </c>
      <c r="U20">
        <v>9</v>
      </c>
      <c r="V20" t="str">
        <f>VLOOKUP(H20,LUtable!A$3:B$16,2,FALSE)</f>
        <v>NW Licensee Only</v>
      </c>
    </row>
    <row r="21" spans="1:22" hidden="1" x14ac:dyDescent="0.25">
      <c r="A21" s="14" t="s">
        <v>22</v>
      </c>
      <c r="B21">
        <v>20</v>
      </c>
      <c r="C21">
        <v>415398</v>
      </c>
      <c r="D21" t="s">
        <v>62</v>
      </c>
      <c r="E21" t="s">
        <v>284</v>
      </c>
      <c r="F21" t="s">
        <v>279</v>
      </c>
      <c r="G21" t="s">
        <v>20</v>
      </c>
      <c r="H21">
        <v>538820</v>
      </c>
      <c r="I21" t="s">
        <v>61</v>
      </c>
      <c r="J21">
        <v>8.4499999999999993</v>
      </c>
      <c r="K21">
        <v>2669</v>
      </c>
      <c r="L21">
        <v>162</v>
      </c>
      <c r="M21">
        <v>222.42</v>
      </c>
      <c r="N21">
        <v>13.5</v>
      </c>
      <c r="O21">
        <v>19486.060000000001</v>
      </c>
      <c r="P21">
        <v>1182.74</v>
      </c>
      <c r="Q21" t="s">
        <v>535</v>
      </c>
      <c r="R21">
        <v>0.89</v>
      </c>
      <c r="S21">
        <v>7.0000000000000007E-2</v>
      </c>
      <c r="T21" t="s">
        <v>536</v>
      </c>
      <c r="U21">
        <v>10</v>
      </c>
      <c r="V21" t="str">
        <f>VLOOKUP(H21,LUtable!A$3:B$16,2,FALSE)</f>
        <v>NW Licensee Only</v>
      </c>
    </row>
    <row r="22" spans="1:22" x14ac:dyDescent="0.25">
      <c r="A22" s="14" t="s">
        <v>22</v>
      </c>
      <c r="B22">
        <v>21</v>
      </c>
      <c r="C22">
        <v>417600</v>
      </c>
      <c r="D22" t="s">
        <v>47</v>
      </c>
      <c r="E22" t="s">
        <v>21</v>
      </c>
      <c r="F22" t="s">
        <v>279</v>
      </c>
      <c r="G22" t="s">
        <v>20</v>
      </c>
      <c r="H22">
        <v>433580</v>
      </c>
      <c r="I22" t="s">
        <v>42</v>
      </c>
      <c r="J22">
        <v>16.75</v>
      </c>
      <c r="K22">
        <v>2586</v>
      </c>
      <c r="L22">
        <v>2008</v>
      </c>
      <c r="M22">
        <v>215.5</v>
      </c>
      <c r="N22">
        <v>167.33</v>
      </c>
      <c r="O22">
        <v>37874.6</v>
      </c>
      <c r="P22">
        <v>29409.200000000001</v>
      </c>
      <c r="Q22" t="s">
        <v>537</v>
      </c>
      <c r="R22">
        <v>0.86</v>
      </c>
      <c r="S22">
        <v>0.85</v>
      </c>
      <c r="T22" t="s">
        <v>480</v>
      </c>
      <c r="U22">
        <v>283</v>
      </c>
      <c r="V22" t="str">
        <f>VLOOKUP(H22,LUtable!A$3:B$16,2,FALSE)</f>
        <v>Wines</v>
      </c>
    </row>
    <row r="23" spans="1:22" hidden="1" x14ac:dyDescent="0.25">
      <c r="A23" s="14" t="s">
        <v>22</v>
      </c>
      <c r="B23">
        <v>22</v>
      </c>
      <c r="C23">
        <v>470294</v>
      </c>
      <c r="D23" t="s">
        <v>67</v>
      </c>
      <c r="E23" t="s">
        <v>284</v>
      </c>
      <c r="F23" t="s">
        <v>279</v>
      </c>
      <c r="G23" t="s">
        <v>20</v>
      </c>
      <c r="H23">
        <v>538820</v>
      </c>
      <c r="I23" t="s">
        <v>61</v>
      </c>
      <c r="J23">
        <v>14.95</v>
      </c>
      <c r="K23">
        <v>2438</v>
      </c>
      <c r="L23">
        <v>219</v>
      </c>
      <c r="M23">
        <v>203.17</v>
      </c>
      <c r="N23">
        <v>18.25</v>
      </c>
      <c r="O23">
        <v>31823.45</v>
      </c>
      <c r="P23">
        <v>2858.63</v>
      </c>
      <c r="Q23" t="s">
        <v>538</v>
      </c>
      <c r="R23">
        <v>0.81</v>
      </c>
      <c r="S23">
        <v>0.09</v>
      </c>
      <c r="T23" t="s">
        <v>369</v>
      </c>
      <c r="U23">
        <v>15</v>
      </c>
      <c r="V23" t="str">
        <f>VLOOKUP(H23,LUtable!A$3:B$16,2,FALSE)</f>
        <v>NW Licensee Only</v>
      </c>
    </row>
    <row r="24" spans="1:22" x14ac:dyDescent="0.25">
      <c r="A24" s="14" t="s">
        <v>22</v>
      </c>
      <c r="B24">
        <v>23</v>
      </c>
      <c r="C24">
        <v>12618</v>
      </c>
      <c r="D24" t="s">
        <v>505</v>
      </c>
      <c r="E24" t="s">
        <v>284</v>
      </c>
      <c r="F24" t="s">
        <v>279</v>
      </c>
      <c r="G24" t="s">
        <v>20</v>
      </c>
      <c r="H24">
        <v>433580</v>
      </c>
      <c r="I24" t="s">
        <v>42</v>
      </c>
      <c r="J24">
        <v>17.95</v>
      </c>
      <c r="K24">
        <v>2362</v>
      </c>
      <c r="M24">
        <v>196.83</v>
      </c>
      <c r="O24">
        <v>37102.21</v>
      </c>
      <c r="Q24" t="s">
        <v>309</v>
      </c>
      <c r="R24">
        <v>0.79</v>
      </c>
      <c r="T24" t="s">
        <v>309</v>
      </c>
      <c r="U24">
        <v>202</v>
      </c>
      <c r="V24" t="str">
        <f>VLOOKUP(H24,LUtable!A$3:B$16,2,FALSE)</f>
        <v>Wines</v>
      </c>
    </row>
    <row r="25" spans="1:22" x14ac:dyDescent="0.25">
      <c r="A25" s="14" t="s">
        <v>22</v>
      </c>
      <c r="B25">
        <v>24</v>
      </c>
      <c r="C25">
        <v>620054</v>
      </c>
      <c r="D25" t="s">
        <v>90</v>
      </c>
      <c r="E25" t="s">
        <v>307</v>
      </c>
      <c r="F25" t="s">
        <v>279</v>
      </c>
      <c r="G25" t="s">
        <v>20</v>
      </c>
      <c r="H25">
        <v>433580</v>
      </c>
      <c r="I25" t="s">
        <v>42</v>
      </c>
      <c r="J25">
        <v>17.95</v>
      </c>
      <c r="K25">
        <v>2336</v>
      </c>
      <c r="L25">
        <v>1816</v>
      </c>
      <c r="M25">
        <v>194.67</v>
      </c>
      <c r="N25">
        <v>151.33000000000001</v>
      </c>
      <c r="O25">
        <v>36693.81</v>
      </c>
      <c r="P25">
        <v>28525.66</v>
      </c>
      <c r="Q25" t="s">
        <v>537</v>
      </c>
      <c r="R25">
        <v>0.78</v>
      </c>
      <c r="S25">
        <v>0.77</v>
      </c>
      <c r="T25" t="s">
        <v>480</v>
      </c>
      <c r="U25">
        <v>233</v>
      </c>
      <c r="V25" t="str">
        <f>VLOOKUP(H25,LUtable!A$3:B$16,2,FALSE)</f>
        <v>Wines</v>
      </c>
    </row>
    <row r="26" spans="1:22" hidden="1" x14ac:dyDescent="0.25">
      <c r="A26" s="14" t="s">
        <v>22</v>
      </c>
      <c r="B26">
        <v>25</v>
      </c>
      <c r="C26">
        <v>160085</v>
      </c>
      <c r="D26" t="s">
        <v>346</v>
      </c>
      <c r="E26" t="s">
        <v>278</v>
      </c>
      <c r="F26" t="s">
        <v>279</v>
      </c>
      <c r="G26" t="s">
        <v>340</v>
      </c>
      <c r="H26">
        <v>640010</v>
      </c>
      <c r="I26" t="s">
        <v>42</v>
      </c>
      <c r="J26">
        <v>9.9499999999999993</v>
      </c>
      <c r="K26">
        <v>4557</v>
      </c>
      <c r="L26">
        <v>3283</v>
      </c>
      <c r="M26">
        <v>189.87</v>
      </c>
      <c r="N26">
        <v>136.79</v>
      </c>
      <c r="O26">
        <v>39722.519999999997</v>
      </c>
      <c r="P26">
        <v>28617.3</v>
      </c>
      <c r="Q26" t="s">
        <v>539</v>
      </c>
      <c r="R26">
        <v>0.76</v>
      </c>
      <c r="S26">
        <v>0.7</v>
      </c>
      <c r="T26" t="s">
        <v>540</v>
      </c>
      <c r="U26">
        <v>264</v>
      </c>
      <c r="V26" t="str">
        <f>VLOOKUP(H26,LUtable!A$3:B$16,2,FALSE)</f>
        <v>Vintages</v>
      </c>
    </row>
    <row r="27" spans="1:22" hidden="1" x14ac:dyDescent="0.25">
      <c r="A27" s="14" t="s">
        <v>22</v>
      </c>
      <c r="B27">
        <v>26</v>
      </c>
      <c r="C27">
        <v>9167</v>
      </c>
      <c r="D27" t="s">
        <v>59</v>
      </c>
      <c r="E27" t="s">
        <v>307</v>
      </c>
      <c r="F27" t="s">
        <v>279</v>
      </c>
      <c r="G27" t="s">
        <v>20</v>
      </c>
      <c r="H27">
        <v>640010</v>
      </c>
      <c r="I27" t="s">
        <v>42</v>
      </c>
      <c r="J27">
        <v>19.95</v>
      </c>
      <c r="K27">
        <v>2256</v>
      </c>
      <c r="L27">
        <v>854</v>
      </c>
      <c r="M27">
        <v>188</v>
      </c>
      <c r="N27">
        <v>71.17</v>
      </c>
      <c r="O27">
        <v>39430.089999999997</v>
      </c>
      <c r="P27">
        <v>14926.11</v>
      </c>
      <c r="Q27" t="s">
        <v>490</v>
      </c>
      <c r="R27">
        <v>0.75</v>
      </c>
      <c r="S27">
        <v>0.36</v>
      </c>
      <c r="T27" t="s">
        <v>517</v>
      </c>
      <c r="U27">
        <v>114</v>
      </c>
      <c r="V27" t="str">
        <f>VLOOKUP(H27,LUtable!A$3:B$16,2,FALSE)</f>
        <v>Vintages</v>
      </c>
    </row>
    <row r="28" spans="1:22" hidden="1" x14ac:dyDescent="0.25">
      <c r="A28" s="14" t="s">
        <v>22</v>
      </c>
      <c r="B28">
        <v>27</v>
      </c>
      <c r="C28">
        <v>919514</v>
      </c>
      <c r="D28" t="s">
        <v>318</v>
      </c>
      <c r="E28" t="s">
        <v>319</v>
      </c>
      <c r="F28" t="s">
        <v>279</v>
      </c>
      <c r="G28" t="s">
        <v>20</v>
      </c>
      <c r="H28">
        <v>640010</v>
      </c>
      <c r="I28" t="s">
        <v>42</v>
      </c>
      <c r="J28">
        <v>19.95</v>
      </c>
      <c r="K28">
        <v>1965</v>
      </c>
      <c r="L28">
        <v>1803</v>
      </c>
      <c r="M28">
        <v>163.75</v>
      </c>
      <c r="N28">
        <v>150.25</v>
      </c>
      <c r="O28">
        <v>34344.03</v>
      </c>
      <c r="P28">
        <v>31512.61</v>
      </c>
      <c r="Q28" t="s">
        <v>540</v>
      </c>
      <c r="R28">
        <v>0.66</v>
      </c>
      <c r="S28">
        <v>0.77</v>
      </c>
      <c r="T28" t="s">
        <v>293</v>
      </c>
      <c r="U28">
        <v>132</v>
      </c>
      <c r="V28" t="str">
        <f>VLOOKUP(H28,LUtable!A$3:B$16,2,FALSE)</f>
        <v>Vintages</v>
      </c>
    </row>
    <row r="29" spans="1:22" hidden="1" x14ac:dyDescent="0.25">
      <c r="A29" s="14" t="s">
        <v>22</v>
      </c>
      <c r="B29">
        <v>28</v>
      </c>
      <c r="C29">
        <v>388363</v>
      </c>
      <c r="D29" t="s">
        <v>407</v>
      </c>
      <c r="E29" t="s">
        <v>389</v>
      </c>
      <c r="F29" t="s">
        <v>279</v>
      </c>
      <c r="G29" t="s">
        <v>20</v>
      </c>
      <c r="H29">
        <v>640010</v>
      </c>
      <c r="I29" t="s">
        <v>42</v>
      </c>
      <c r="J29">
        <v>18.95</v>
      </c>
      <c r="K29">
        <v>1934</v>
      </c>
      <c r="M29">
        <v>161.16999999999999</v>
      </c>
      <c r="O29">
        <v>32090.71</v>
      </c>
      <c r="Q29" t="s">
        <v>309</v>
      </c>
      <c r="R29">
        <v>0.64</v>
      </c>
      <c r="T29" t="s">
        <v>309</v>
      </c>
      <c r="U29">
        <v>140</v>
      </c>
      <c r="V29" t="str">
        <f>VLOOKUP(H29,LUtable!A$3:B$16,2,FALSE)</f>
        <v>Vintages</v>
      </c>
    </row>
    <row r="30" spans="1:22" hidden="1" x14ac:dyDescent="0.25">
      <c r="A30" s="14" t="s">
        <v>22</v>
      </c>
      <c r="B30">
        <v>29</v>
      </c>
      <c r="C30">
        <v>304469</v>
      </c>
      <c r="D30" t="s">
        <v>65</v>
      </c>
      <c r="E30" t="s">
        <v>315</v>
      </c>
      <c r="F30" t="s">
        <v>279</v>
      </c>
      <c r="G30" t="s">
        <v>20</v>
      </c>
      <c r="H30">
        <v>640010</v>
      </c>
      <c r="I30" t="s">
        <v>42</v>
      </c>
      <c r="J30">
        <v>35.950000000000003</v>
      </c>
      <c r="K30">
        <v>1898</v>
      </c>
      <c r="L30">
        <v>2101</v>
      </c>
      <c r="M30">
        <v>158.16999999999999</v>
      </c>
      <c r="N30">
        <v>175.08</v>
      </c>
      <c r="O30">
        <v>60047.35</v>
      </c>
      <c r="P30">
        <v>66469.69</v>
      </c>
      <c r="Q30" t="s">
        <v>281</v>
      </c>
      <c r="R30">
        <v>0.63</v>
      </c>
      <c r="S30">
        <v>0.89</v>
      </c>
      <c r="T30" t="s">
        <v>463</v>
      </c>
      <c r="U30">
        <v>137</v>
      </c>
      <c r="V30" t="str">
        <f>VLOOKUP(H30,LUtable!A$3:B$16,2,FALSE)</f>
        <v>Vintages</v>
      </c>
    </row>
    <row r="31" spans="1:22" hidden="1" x14ac:dyDescent="0.25">
      <c r="A31" s="14" t="s">
        <v>22</v>
      </c>
      <c r="B31">
        <v>30</v>
      </c>
      <c r="C31">
        <v>590414</v>
      </c>
      <c r="D31" t="s">
        <v>82</v>
      </c>
      <c r="E31" t="s">
        <v>282</v>
      </c>
      <c r="F31" t="s">
        <v>279</v>
      </c>
      <c r="G31" t="s">
        <v>20</v>
      </c>
      <c r="H31">
        <v>642015</v>
      </c>
      <c r="I31" t="s">
        <v>54</v>
      </c>
      <c r="J31">
        <v>20.95</v>
      </c>
      <c r="K31">
        <v>1894</v>
      </c>
      <c r="L31">
        <v>657</v>
      </c>
      <c r="M31">
        <v>157.83000000000001</v>
      </c>
      <c r="N31">
        <v>54.75</v>
      </c>
      <c r="O31">
        <v>34779.199999999997</v>
      </c>
      <c r="P31">
        <v>12064.38</v>
      </c>
      <c r="Q31" t="s">
        <v>541</v>
      </c>
      <c r="R31">
        <v>0.63</v>
      </c>
      <c r="S31">
        <v>0.28000000000000003</v>
      </c>
      <c r="T31" t="s">
        <v>542</v>
      </c>
      <c r="U31">
        <v>125</v>
      </c>
      <c r="V31" t="str">
        <f>VLOOKUP(H31,LUtable!A$3:B$16,2,FALSE)</f>
        <v>Vintages</v>
      </c>
    </row>
    <row r="32" spans="1:22" hidden="1" x14ac:dyDescent="0.25">
      <c r="A32" s="14" t="s">
        <v>22</v>
      </c>
      <c r="B32">
        <v>31</v>
      </c>
      <c r="C32">
        <v>677450</v>
      </c>
      <c r="D32" t="s">
        <v>483</v>
      </c>
      <c r="E32" t="s">
        <v>304</v>
      </c>
      <c r="F32" t="s">
        <v>279</v>
      </c>
      <c r="G32" t="s">
        <v>20</v>
      </c>
      <c r="H32">
        <v>640010</v>
      </c>
      <c r="I32" t="s">
        <v>42</v>
      </c>
      <c r="J32">
        <v>26.95</v>
      </c>
      <c r="K32">
        <v>1783</v>
      </c>
      <c r="L32">
        <v>1584</v>
      </c>
      <c r="M32">
        <v>148.58000000000001</v>
      </c>
      <c r="N32">
        <v>132</v>
      </c>
      <c r="O32">
        <v>42208.19</v>
      </c>
      <c r="P32">
        <v>37497.35</v>
      </c>
      <c r="Q32" t="s">
        <v>302</v>
      </c>
      <c r="R32">
        <v>0.59</v>
      </c>
      <c r="S32">
        <v>0.67</v>
      </c>
      <c r="T32" t="s">
        <v>280</v>
      </c>
      <c r="U32">
        <v>105</v>
      </c>
      <c r="V32" t="str">
        <f>VLOOKUP(H32,LUtable!A$3:B$16,2,FALSE)</f>
        <v>Vintages</v>
      </c>
    </row>
    <row r="33" spans="1:22" hidden="1" x14ac:dyDescent="0.25">
      <c r="A33" s="14" t="s">
        <v>22</v>
      </c>
      <c r="B33">
        <v>32</v>
      </c>
      <c r="C33">
        <v>425298</v>
      </c>
      <c r="D33" t="s">
        <v>70</v>
      </c>
      <c r="E33" t="s">
        <v>304</v>
      </c>
      <c r="F33" t="s">
        <v>279</v>
      </c>
      <c r="G33" t="s">
        <v>20</v>
      </c>
      <c r="H33">
        <v>538820</v>
      </c>
      <c r="I33" t="s">
        <v>61</v>
      </c>
      <c r="J33">
        <v>16.95</v>
      </c>
      <c r="K33">
        <v>1780</v>
      </c>
      <c r="L33">
        <v>644</v>
      </c>
      <c r="M33">
        <v>148.33000000000001</v>
      </c>
      <c r="N33">
        <v>53.67</v>
      </c>
      <c r="O33">
        <v>26384.959999999999</v>
      </c>
      <c r="P33">
        <v>9546.02</v>
      </c>
      <c r="Q33" t="s">
        <v>543</v>
      </c>
      <c r="R33">
        <v>0.59</v>
      </c>
      <c r="S33">
        <v>0.27</v>
      </c>
      <c r="T33" t="s">
        <v>544</v>
      </c>
      <c r="U33">
        <v>6</v>
      </c>
      <c r="V33" t="str">
        <f>VLOOKUP(H33,LUtable!A$3:B$16,2,FALSE)</f>
        <v>NW Licensee Only</v>
      </c>
    </row>
    <row r="34" spans="1:22" hidden="1" x14ac:dyDescent="0.25">
      <c r="A34" s="14" t="s">
        <v>22</v>
      </c>
      <c r="B34">
        <v>33</v>
      </c>
      <c r="C34">
        <v>324228</v>
      </c>
      <c r="D34" t="s">
        <v>66</v>
      </c>
      <c r="E34" t="s">
        <v>284</v>
      </c>
      <c r="F34" t="s">
        <v>279</v>
      </c>
      <c r="G34" t="s">
        <v>20</v>
      </c>
      <c r="H34">
        <v>640010</v>
      </c>
      <c r="I34" t="s">
        <v>42</v>
      </c>
      <c r="J34">
        <v>21.95</v>
      </c>
      <c r="K34">
        <v>1771</v>
      </c>
      <c r="L34">
        <v>776</v>
      </c>
      <c r="M34">
        <v>147.58000000000001</v>
      </c>
      <c r="N34">
        <v>64.67</v>
      </c>
      <c r="O34">
        <v>34087.83</v>
      </c>
      <c r="P34">
        <v>14936.28</v>
      </c>
      <c r="Q34" t="s">
        <v>545</v>
      </c>
      <c r="R34">
        <v>0.59</v>
      </c>
      <c r="S34">
        <v>0.33</v>
      </c>
      <c r="T34" t="s">
        <v>546</v>
      </c>
      <c r="U34">
        <v>156</v>
      </c>
      <c r="V34" t="str">
        <f>VLOOKUP(H34,LUtable!A$3:B$16,2,FALSE)</f>
        <v>Vintages</v>
      </c>
    </row>
    <row r="35" spans="1:22" hidden="1" x14ac:dyDescent="0.25">
      <c r="A35" s="14" t="s">
        <v>22</v>
      </c>
      <c r="B35">
        <v>34</v>
      </c>
      <c r="C35">
        <v>10421</v>
      </c>
      <c r="D35" t="s">
        <v>81</v>
      </c>
      <c r="E35" t="s">
        <v>325</v>
      </c>
      <c r="F35" t="s">
        <v>279</v>
      </c>
      <c r="G35" t="s">
        <v>20</v>
      </c>
      <c r="H35">
        <v>640010</v>
      </c>
      <c r="I35" t="s">
        <v>42</v>
      </c>
      <c r="J35">
        <v>24.95</v>
      </c>
      <c r="K35">
        <v>1694</v>
      </c>
      <c r="L35">
        <v>1575</v>
      </c>
      <c r="M35">
        <v>141.16999999999999</v>
      </c>
      <c r="N35">
        <v>131.25</v>
      </c>
      <c r="O35">
        <v>37103.1</v>
      </c>
      <c r="P35">
        <v>34496.68</v>
      </c>
      <c r="Q35" t="s">
        <v>286</v>
      </c>
      <c r="R35">
        <v>0.56000000000000005</v>
      </c>
      <c r="S35">
        <v>0.67</v>
      </c>
      <c r="T35" t="s">
        <v>473</v>
      </c>
      <c r="U35">
        <v>137</v>
      </c>
      <c r="V35" t="str">
        <f>VLOOKUP(H35,LUtable!A$3:B$16,2,FALSE)</f>
        <v>Vintages</v>
      </c>
    </row>
    <row r="36" spans="1:22" hidden="1" x14ac:dyDescent="0.25">
      <c r="A36" s="14" t="s">
        <v>22</v>
      </c>
      <c r="B36">
        <v>35</v>
      </c>
      <c r="C36">
        <v>445361</v>
      </c>
      <c r="D36" t="s">
        <v>71</v>
      </c>
      <c r="E36" t="s">
        <v>278</v>
      </c>
      <c r="F36" t="s">
        <v>279</v>
      </c>
      <c r="G36" t="s">
        <v>20</v>
      </c>
      <c r="H36">
        <v>538820</v>
      </c>
      <c r="I36" t="s">
        <v>61</v>
      </c>
      <c r="J36">
        <v>10.95</v>
      </c>
      <c r="K36">
        <v>1663</v>
      </c>
      <c r="L36">
        <v>66</v>
      </c>
      <c r="M36">
        <v>138.58000000000001</v>
      </c>
      <c r="N36">
        <v>5.5</v>
      </c>
      <c r="O36">
        <v>15820.58</v>
      </c>
      <c r="P36">
        <v>627.88</v>
      </c>
      <c r="Q36" t="s">
        <v>547</v>
      </c>
      <c r="R36">
        <v>0.55000000000000004</v>
      </c>
      <c r="S36">
        <v>0.03</v>
      </c>
      <c r="T36" t="s">
        <v>548</v>
      </c>
      <c r="U36">
        <v>6</v>
      </c>
      <c r="V36" t="str">
        <f>VLOOKUP(H36,LUtable!A$3:B$16,2,FALSE)</f>
        <v>NW Licensee Only</v>
      </c>
    </row>
    <row r="37" spans="1:22" hidden="1" x14ac:dyDescent="0.25">
      <c r="A37" s="14" t="s">
        <v>22</v>
      </c>
      <c r="B37">
        <v>36</v>
      </c>
      <c r="C37">
        <v>663286</v>
      </c>
      <c r="D37" t="s">
        <v>212</v>
      </c>
      <c r="E37" t="s">
        <v>427</v>
      </c>
      <c r="F37" t="s">
        <v>279</v>
      </c>
      <c r="G37" t="s">
        <v>20</v>
      </c>
      <c r="H37">
        <v>640010</v>
      </c>
      <c r="I37" t="s">
        <v>42</v>
      </c>
      <c r="J37">
        <v>21.95</v>
      </c>
      <c r="K37">
        <v>1530</v>
      </c>
      <c r="L37">
        <v>38</v>
      </c>
      <c r="M37">
        <v>127.5</v>
      </c>
      <c r="N37">
        <v>3.17</v>
      </c>
      <c r="O37">
        <v>29449.119999999999</v>
      </c>
      <c r="P37">
        <v>731.42</v>
      </c>
      <c r="Q37" t="s">
        <v>549</v>
      </c>
      <c r="R37">
        <v>0.51</v>
      </c>
      <c r="S37">
        <v>0.02</v>
      </c>
      <c r="T37" t="s">
        <v>550</v>
      </c>
      <c r="U37">
        <v>165</v>
      </c>
      <c r="V37" t="str">
        <f>VLOOKUP(H37,LUtable!A$3:B$16,2,FALSE)</f>
        <v>Vintages</v>
      </c>
    </row>
    <row r="38" spans="1:22" hidden="1" x14ac:dyDescent="0.25">
      <c r="A38" s="14" t="s">
        <v>22</v>
      </c>
      <c r="B38">
        <v>37</v>
      </c>
      <c r="C38">
        <v>697102</v>
      </c>
      <c r="D38" t="s">
        <v>73</v>
      </c>
      <c r="E38" t="s">
        <v>21</v>
      </c>
      <c r="F38" t="s">
        <v>279</v>
      </c>
      <c r="G38" t="s">
        <v>20</v>
      </c>
      <c r="H38">
        <v>538820</v>
      </c>
      <c r="I38" t="s">
        <v>61</v>
      </c>
      <c r="J38">
        <v>14.75</v>
      </c>
      <c r="K38">
        <v>1488</v>
      </c>
      <c r="M38">
        <v>124</v>
      </c>
      <c r="O38">
        <v>19159.650000000001</v>
      </c>
      <c r="Q38" t="s">
        <v>309</v>
      </c>
      <c r="R38">
        <v>0.5</v>
      </c>
      <c r="T38" t="s">
        <v>309</v>
      </c>
      <c r="U38">
        <v>40</v>
      </c>
      <c r="V38" t="str">
        <f>VLOOKUP(H38,LUtable!A$3:B$16,2,FALSE)</f>
        <v>NW Licensee Only</v>
      </c>
    </row>
    <row r="39" spans="1:22" x14ac:dyDescent="0.25">
      <c r="A39" s="14" t="s">
        <v>22</v>
      </c>
      <c r="B39">
        <v>38</v>
      </c>
      <c r="C39">
        <v>470070</v>
      </c>
      <c r="D39" t="s">
        <v>80</v>
      </c>
      <c r="E39" t="s">
        <v>317</v>
      </c>
      <c r="F39" t="s">
        <v>279</v>
      </c>
      <c r="G39" t="s">
        <v>20</v>
      </c>
      <c r="H39">
        <v>433580</v>
      </c>
      <c r="I39" t="s">
        <v>42</v>
      </c>
      <c r="J39">
        <v>16.95</v>
      </c>
      <c r="K39">
        <v>1475</v>
      </c>
      <c r="L39">
        <v>1470</v>
      </c>
      <c r="M39">
        <v>122.92</v>
      </c>
      <c r="N39">
        <v>122.5</v>
      </c>
      <c r="O39">
        <v>21863.94</v>
      </c>
      <c r="P39">
        <v>21789.82</v>
      </c>
      <c r="Q39" t="s">
        <v>290</v>
      </c>
      <c r="R39">
        <v>0.49</v>
      </c>
      <c r="S39">
        <v>0.63</v>
      </c>
      <c r="T39" t="s">
        <v>299</v>
      </c>
      <c r="U39">
        <v>204</v>
      </c>
      <c r="V39" t="str">
        <f>VLOOKUP(H39,LUtable!A$3:B$16,2,FALSE)</f>
        <v>Wines</v>
      </c>
    </row>
    <row r="40" spans="1:22" hidden="1" x14ac:dyDescent="0.25">
      <c r="A40" s="14" t="s">
        <v>22</v>
      </c>
      <c r="B40">
        <v>39</v>
      </c>
      <c r="C40">
        <v>734798</v>
      </c>
      <c r="D40" t="s">
        <v>343</v>
      </c>
      <c r="E40" t="s">
        <v>344</v>
      </c>
      <c r="F40" t="s">
        <v>279</v>
      </c>
      <c r="G40" t="s">
        <v>20</v>
      </c>
      <c r="H40">
        <v>640010</v>
      </c>
      <c r="I40" t="s">
        <v>42</v>
      </c>
      <c r="J40">
        <v>18.95</v>
      </c>
      <c r="K40">
        <v>1435</v>
      </c>
      <c r="L40">
        <v>739</v>
      </c>
      <c r="M40">
        <v>119.58</v>
      </c>
      <c r="N40">
        <v>61.58</v>
      </c>
      <c r="O40">
        <v>23810.84</v>
      </c>
      <c r="P40">
        <v>12262.17</v>
      </c>
      <c r="Q40" t="s">
        <v>551</v>
      </c>
      <c r="R40">
        <v>0.48</v>
      </c>
      <c r="S40">
        <v>0.31</v>
      </c>
      <c r="T40" t="s">
        <v>552</v>
      </c>
      <c r="U40">
        <v>113</v>
      </c>
      <c r="V40" t="str">
        <f>VLOOKUP(H40,LUtable!A$3:B$16,2,FALSE)</f>
        <v>Vintages</v>
      </c>
    </row>
    <row r="41" spans="1:22" hidden="1" x14ac:dyDescent="0.25">
      <c r="A41" s="14" t="s">
        <v>22</v>
      </c>
      <c r="B41">
        <v>40</v>
      </c>
      <c r="C41">
        <v>514893</v>
      </c>
      <c r="D41" t="s">
        <v>79</v>
      </c>
      <c r="E41" t="s">
        <v>296</v>
      </c>
      <c r="F41" t="s">
        <v>279</v>
      </c>
      <c r="G41" t="s">
        <v>20</v>
      </c>
      <c r="H41">
        <v>538820</v>
      </c>
      <c r="I41" t="s">
        <v>61</v>
      </c>
      <c r="J41">
        <v>10.4</v>
      </c>
      <c r="K41">
        <v>1362</v>
      </c>
      <c r="L41">
        <v>140</v>
      </c>
      <c r="M41">
        <v>113.5</v>
      </c>
      <c r="N41">
        <v>11.67</v>
      </c>
      <c r="O41">
        <v>12294.16</v>
      </c>
      <c r="P41">
        <v>1263.72</v>
      </c>
      <c r="Q41" t="s">
        <v>553</v>
      </c>
      <c r="R41">
        <v>0.45</v>
      </c>
      <c r="S41">
        <v>0.06</v>
      </c>
      <c r="T41" t="s">
        <v>492</v>
      </c>
      <c r="U41">
        <v>8</v>
      </c>
      <c r="V41" t="str">
        <f>VLOOKUP(H41,LUtable!A$3:B$16,2,FALSE)</f>
        <v>NW Licensee Only</v>
      </c>
    </row>
    <row r="42" spans="1:22" hidden="1" x14ac:dyDescent="0.25">
      <c r="A42" s="14" t="s">
        <v>22</v>
      </c>
      <c r="B42">
        <v>41</v>
      </c>
      <c r="C42">
        <v>12606</v>
      </c>
      <c r="D42" t="s">
        <v>504</v>
      </c>
      <c r="E42" t="s">
        <v>321</v>
      </c>
      <c r="F42" t="s">
        <v>279</v>
      </c>
      <c r="G42" t="s">
        <v>20</v>
      </c>
      <c r="H42">
        <v>642015</v>
      </c>
      <c r="I42" t="s">
        <v>54</v>
      </c>
      <c r="J42">
        <v>19.95</v>
      </c>
      <c r="K42">
        <v>1295</v>
      </c>
      <c r="M42">
        <v>107.92</v>
      </c>
      <c r="O42">
        <v>22633.85</v>
      </c>
      <c r="Q42" t="s">
        <v>309</v>
      </c>
      <c r="R42">
        <v>0.43</v>
      </c>
      <c r="T42" t="s">
        <v>309</v>
      </c>
      <c r="U42">
        <v>92</v>
      </c>
      <c r="V42" t="str">
        <f>VLOOKUP(H42,LUtable!A$3:B$16,2,FALSE)</f>
        <v>Vintages</v>
      </c>
    </row>
    <row r="43" spans="1:22" x14ac:dyDescent="0.25">
      <c r="A43" s="14" t="s">
        <v>22</v>
      </c>
      <c r="B43">
        <v>42</v>
      </c>
      <c r="C43">
        <v>489112</v>
      </c>
      <c r="D43" t="s">
        <v>83</v>
      </c>
      <c r="E43" t="s">
        <v>288</v>
      </c>
      <c r="F43" t="s">
        <v>279</v>
      </c>
      <c r="G43" t="s">
        <v>20</v>
      </c>
      <c r="H43">
        <v>433580</v>
      </c>
      <c r="I43" t="s">
        <v>42</v>
      </c>
      <c r="J43">
        <v>18.95</v>
      </c>
      <c r="K43">
        <v>1221</v>
      </c>
      <c r="L43">
        <v>1765</v>
      </c>
      <c r="M43">
        <v>101.75</v>
      </c>
      <c r="N43">
        <v>147.08000000000001</v>
      </c>
      <c r="O43">
        <v>20259.96</v>
      </c>
      <c r="P43">
        <v>29286.5</v>
      </c>
      <c r="Q43" t="s">
        <v>387</v>
      </c>
      <c r="R43">
        <v>0.41</v>
      </c>
      <c r="S43">
        <v>0.75</v>
      </c>
      <c r="T43" t="s">
        <v>462</v>
      </c>
      <c r="U43">
        <v>235</v>
      </c>
      <c r="V43" t="str">
        <f>VLOOKUP(H43,LUtable!A$3:B$16,2,FALSE)</f>
        <v>Wines</v>
      </c>
    </row>
    <row r="44" spans="1:22" hidden="1" x14ac:dyDescent="0.25">
      <c r="A44" s="14" t="s">
        <v>22</v>
      </c>
      <c r="B44">
        <v>43</v>
      </c>
      <c r="C44">
        <v>447417</v>
      </c>
      <c r="D44" t="s">
        <v>245</v>
      </c>
      <c r="E44" t="s">
        <v>307</v>
      </c>
      <c r="F44" t="s">
        <v>279</v>
      </c>
      <c r="G44" t="s">
        <v>20</v>
      </c>
      <c r="H44">
        <v>640020</v>
      </c>
      <c r="I44" t="s">
        <v>46</v>
      </c>
      <c r="J44">
        <v>19.95</v>
      </c>
      <c r="K44">
        <v>1197</v>
      </c>
      <c r="M44">
        <v>99.75</v>
      </c>
      <c r="O44">
        <v>20921.02</v>
      </c>
      <c r="Q44" t="s">
        <v>309</v>
      </c>
      <c r="R44">
        <v>0.4</v>
      </c>
      <c r="T44" t="s">
        <v>309</v>
      </c>
      <c r="U44">
        <v>87</v>
      </c>
      <c r="V44" t="str">
        <f>VLOOKUP(H44,LUtable!A$3:B$16,2,FALSE)</f>
        <v>Vintages</v>
      </c>
    </row>
    <row r="45" spans="1:22" hidden="1" x14ac:dyDescent="0.25">
      <c r="A45" s="14" t="s">
        <v>22</v>
      </c>
      <c r="B45">
        <v>44</v>
      </c>
      <c r="C45">
        <v>278598</v>
      </c>
      <c r="D45" t="s">
        <v>69</v>
      </c>
      <c r="E45" t="s">
        <v>278</v>
      </c>
      <c r="F45" t="s">
        <v>279</v>
      </c>
      <c r="G45" t="s">
        <v>20</v>
      </c>
      <c r="H45">
        <v>538820</v>
      </c>
      <c r="I45" t="s">
        <v>61</v>
      </c>
      <c r="J45">
        <v>10.75</v>
      </c>
      <c r="K45">
        <v>1136</v>
      </c>
      <c r="L45">
        <v>300</v>
      </c>
      <c r="M45">
        <v>94.67</v>
      </c>
      <c r="N45">
        <v>25</v>
      </c>
      <c r="O45">
        <v>10606.02</v>
      </c>
      <c r="P45">
        <v>2800.88</v>
      </c>
      <c r="Q45" t="s">
        <v>510</v>
      </c>
      <c r="R45">
        <v>0.38</v>
      </c>
      <c r="S45">
        <v>0.13</v>
      </c>
      <c r="T45" t="s">
        <v>554</v>
      </c>
      <c r="U45">
        <v>13</v>
      </c>
      <c r="V45" t="str">
        <f>VLOOKUP(H45,LUtable!A$3:B$16,2,FALSE)</f>
        <v>NW Licensee Only</v>
      </c>
    </row>
    <row r="46" spans="1:22" hidden="1" x14ac:dyDescent="0.25">
      <c r="A46" s="14" t="s">
        <v>22</v>
      </c>
      <c r="B46">
        <v>45</v>
      </c>
      <c r="C46">
        <v>277822</v>
      </c>
      <c r="D46" t="s">
        <v>86</v>
      </c>
      <c r="E46" t="s">
        <v>289</v>
      </c>
      <c r="F46" t="s">
        <v>279</v>
      </c>
      <c r="G46" t="s">
        <v>20</v>
      </c>
      <c r="H46">
        <v>538820</v>
      </c>
      <c r="I46" t="s">
        <v>61</v>
      </c>
      <c r="J46">
        <v>14.05</v>
      </c>
      <c r="K46">
        <v>1049</v>
      </c>
      <c r="L46">
        <v>223</v>
      </c>
      <c r="M46">
        <v>87.42</v>
      </c>
      <c r="N46">
        <v>18.579999999999998</v>
      </c>
      <c r="O46">
        <v>12857.21</v>
      </c>
      <c r="P46">
        <v>2733.23</v>
      </c>
      <c r="Q46" t="s">
        <v>555</v>
      </c>
      <c r="R46">
        <v>0.35</v>
      </c>
      <c r="S46">
        <v>0.09</v>
      </c>
      <c r="T46" t="s">
        <v>556</v>
      </c>
      <c r="U46">
        <v>8</v>
      </c>
      <c r="V46" t="str">
        <f>VLOOKUP(H46,LUtable!A$3:B$16,2,FALSE)</f>
        <v>NW Licensee Only</v>
      </c>
    </row>
    <row r="47" spans="1:22" hidden="1" x14ac:dyDescent="0.25">
      <c r="A47" s="14" t="s">
        <v>22</v>
      </c>
      <c r="B47">
        <v>46</v>
      </c>
      <c r="C47">
        <v>514885</v>
      </c>
      <c r="D47" t="s">
        <v>91</v>
      </c>
      <c r="E47" t="s">
        <v>296</v>
      </c>
      <c r="F47" t="s">
        <v>279</v>
      </c>
      <c r="G47" t="s">
        <v>20</v>
      </c>
      <c r="H47">
        <v>538820</v>
      </c>
      <c r="I47" t="s">
        <v>61</v>
      </c>
      <c r="J47">
        <v>10.1</v>
      </c>
      <c r="K47">
        <v>1014</v>
      </c>
      <c r="L47">
        <v>123</v>
      </c>
      <c r="M47">
        <v>84.5</v>
      </c>
      <c r="N47">
        <v>10.25</v>
      </c>
      <c r="O47">
        <v>8883.7199999999993</v>
      </c>
      <c r="P47">
        <v>1077.6099999999999</v>
      </c>
      <c r="Q47" t="s">
        <v>557</v>
      </c>
      <c r="R47">
        <v>0.34</v>
      </c>
      <c r="S47">
        <v>0.05</v>
      </c>
      <c r="T47" t="s">
        <v>558</v>
      </c>
      <c r="U47">
        <v>6</v>
      </c>
      <c r="V47" t="str">
        <f>VLOOKUP(H47,LUtable!A$3:B$16,2,FALSE)</f>
        <v>NW Licensee Only</v>
      </c>
    </row>
    <row r="48" spans="1:22" x14ac:dyDescent="0.25">
      <c r="A48" s="14" t="s">
        <v>22</v>
      </c>
      <c r="B48">
        <v>47</v>
      </c>
      <c r="C48">
        <v>487496</v>
      </c>
      <c r="D48" t="s">
        <v>78</v>
      </c>
      <c r="E48" t="s">
        <v>289</v>
      </c>
      <c r="F48" t="s">
        <v>279</v>
      </c>
      <c r="G48" t="s">
        <v>20</v>
      </c>
      <c r="H48">
        <v>433580</v>
      </c>
      <c r="I48" t="s">
        <v>42</v>
      </c>
      <c r="J48">
        <v>20</v>
      </c>
      <c r="K48">
        <v>1002</v>
      </c>
      <c r="L48">
        <v>1919</v>
      </c>
      <c r="M48">
        <v>83.5</v>
      </c>
      <c r="N48">
        <v>159.91999999999999</v>
      </c>
      <c r="O48">
        <v>17557.169999999998</v>
      </c>
      <c r="P48">
        <v>33624.959999999999</v>
      </c>
      <c r="Q48" t="s">
        <v>363</v>
      </c>
      <c r="R48">
        <v>0.33</v>
      </c>
      <c r="S48">
        <v>0.82</v>
      </c>
      <c r="T48" t="s">
        <v>381</v>
      </c>
      <c r="U48">
        <v>207</v>
      </c>
      <c r="V48" t="str">
        <f>VLOOKUP(H48,LUtable!A$3:B$16,2,FALSE)</f>
        <v>Wines</v>
      </c>
    </row>
    <row r="49" spans="1:22" x14ac:dyDescent="0.25">
      <c r="A49" s="14" t="s">
        <v>22</v>
      </c>
      <c r="B49">
        <v>48</v>
      </c>
      <c r="C49">
        <v>54353</v>
      </c>
      <c r="D49" t="s">
        <v>99</v>
      </c>
      <c r="E49" t="s">
        <v>284</v>
      </c>
      <c r="F49" t="s">
        <v>279</v>
      </c>
      <c r="G49" t="s">
        <v>20</v>
      </c>
      <c r="H49">
        <v>457660</v>
      </c>
      <c r="I49" t="s">
        <v>54</v>
      </c>
      <c r="J49">
        <v>19.95</v>
      </c>
      <c r="K49">
        <v>949</v>
      </c>
      <c r="L49">
        <v>890</v>
      </c>
      <c r="M49">
        <v>79.08</v>
      </c>
      <c r="N49">
        <v>74.17</v>
      </c>
      <c r="O49">
        <v>16586.5</v>
      </c>
      <c r="P49">
        <v>15555.31</v>
      </c>
      <c r="Q49" t="s">
        <v>295</v>
      </c>
      <c r="R49">
        <v>0.32</v>
      </c>
      <c r="S49">
        <v>0.38</v>
      </c>
      <c r="T49" t="s">
        <v>473</v>
      </c>
      <c r="U49">
        <v>177</v>
      </c>
      <c r="V49" t="str">
        <f>VLOOKUP(H49,LUtable!A$3:B$16,2,FALSE)</f>
        <v>Wines</v>
      </c>
    </row>
    <row r="50" spans="1:22" hidden="1" x14ac:dyDescent="0.25">
      <c r="A50" s="14" t="s">
        <v>22</v>
      </c>
      <c r="B50">
        <v>49</v>
      </c>
      <c r="C50">
        <v>686675</v>
      </c>
      <c r="D50" t="s">
        <v>96</v>
      </c>
      <c r="E50" t="s">
        <v>304</v>
      </c>
      <c r="F50" t="s">
        <v>279</v>
      </c>
      <c r="G50" t="s">
        <v>20</v>
      </c>
      <c r="H50">
        <v>640010</v>
      </c>
      <c r="I50" t="s">
        <v>42</v>
      </c>
      <c r="J50">
        <v>18.25</v>
      </c>
      <c r="K50">
        <v>915</v>
      </c>
      <c r="L50">
        <v>23</v>
      </c>
      <c r="M50">
        <v>76.25</v>
      </c>
      <c r="N50">
        <v>1.92</v>
      </c>
      <c r="O50">
        <v>14615.71</v>
      </c>
      <c r="P50">
        <v>367.39</v>
      </c>
      <c r="Q50" t="s">
        <v>559</v>
      </c>
      <c r="R50">
        <v>0.31</v>
      </c>
      <c r="S50">
        <v>0.01</v>
      </c>
      <c r="T50" t="s">
        <v>560</v>
      </c>
      <c r="U50">
        <v>77</v>
      </c>
      <c r="V50" t="str">
        <f>VLOOKUP(H50,LUtable!A$3:B$16,2,FALSE)</f>
        <v>Vintages</v>
      </c>
    </row>
    <row r="51" spans="1:22" hidden="1" x14ac:dyDescent="0.25">
      <c r="A51" s="14" t="s">
        <v>22</v>
      </c>
      <c r="B51">
        <v>50</v>
      </c>
      <c r="C51">
        <v>552588</v>
      </c>
      <c r="D51" t="s">
        <v>76</v>
      </c>
      <c r="E51" t="s">
        <v>278</v>
      </c>
      <c r="F51" t="s">
        <v>279</v>
      </c>
      <c r="G51" t="s">
        <v>20</v>
      </c>
      <c r="H51">
        <v>538820</v>
      </c>
      <c r="I51" t="s">
        <v>61</v>
      </c>
      <c r="J51">
        <v>10.75</v>
      </c>
      <c r="K51">
        <v>895</v>
      </c>
      <c r="L51">
        <v>156</v>
      </c>
      <c r="M51">
        <v>74.58</v>
      </c>
      <c r="N51">
        <v>13</v>
      </c>
      <c r="O51">
        <v>8355.9699999999993</v>
      </c>
      <c r="P51">
        <v>1456.46</v>
      </c>
      <c r="Q51" t="s">
        <v>561</v>
      </c>
      <c r="R51">
        <v>0.3</v>
      </c>
      <c r="S51">
        <v>7.0000000000000007E-2</v>
      </c>
      <c r="T51" t="s">
        <v>562</v>
      </c>
      <c r="U51">
        <v>7</v>
      </c>
      <c r="V51" t="str">
        <f>VLOOKUP(H51,LUtable!A$3:B$16,2,FALSE)</f>
        <v>NW Licensee Only</v>
      </c>
    </row>
    <row r="52" spans="1:22" hidden="1" x14ac:dyDescent="0.25">
      <c r="A52" s="14" t="s">
        <v>22</v>
      </c>
      <c r="B52">
        <v>51</v>
      </c>
      <c r="C52">
        <v>609909</v>
      </c>
      <c r="D52" t="s">
        <v>92</v>
      </c>
      <c r="E52" t="s">
        <v>296</v>
      </c>
      <c r="F52" t="s">
        <v>279</v>
      </c>
      <c r="G52" t="s">
        <v>20</v>
      </c>
      <c r="H52">
        <v>538820</v>
      </c>
      <c r="I52" t="s">
        <v>61</v>
      </c>
      <c r="J52">
        <v>21.25</v>
      </c>
      <c r="K52">
        <v>882</v>
      </c>
      <c r="L52">
        <v>8</v>
      </c>
      <c r="M52">
        <v>73.5</v>
      </c>
      <c r="N52">
        <v>0.67</v>
      </c>
      <c r="O52">
        <v>16430.18</v>
      </c>
      <c r="P52">
        <v>149.03</v>
      </c>
      <c r="Q52" t="s">
        <v>563</v>
      </c>
      <c r="R52">
        <v>0.28999999999999998</v>
      </c>
      <c r="S52">
        <v>0</v>
      </c>
      <c r="T52" t="s">
        <v>309</v>
      </c>
      <c r="U52">
        <v>2</v>
      </c>
      <c r="V52" t="str">
        <f>VLOOKUP(H52,LUtable!A$3:B$16,2,FALSE)</f>
        <v>NW Licensee Only</v>
      </c>
    </row>
    <row r="53" spans="1:22" hidden="1" x14ac:dyDescent="0.25">
      <c r="A53" s="14" t="s">
        <v>22</v>
      </c>
      <c r="B53">
        <v>52</v>
      </c>
      <c r="C53">
        <v>574798</v>
      </c>
      <c r="D53" t="s">
        <v>564</v>
      </c>
      <c r="E53" t="s">
        <v>294</v>
      </c>
      <c r="F53" t="s">
        <v>279</v>
      </c>
      <c r="G53" t="s">
        <v>565</v>
      </c>
      <c r="H53">
        <v>364460</v>
      </c>
      <c r="I53" t="s">
        <v>566</v>
      </c>
      <c r="J53">
        <v>6</v>
      </c>
      <c r="K53">
        <v>3181</v>
      </c>
      <c r="L53">
        <v>166</v>
      </c>
      <c r="M53">
        <v>70.69</v>
      </c>
      <c r="N53">
        <v>3.69</v>
      </c>
      <c r="O53">
        <v>16608.759999999998</v>
      </c>
      <c r="P53">
        <v>866.73</v>
      </c>
      <c r="Q53" t="s">
        <v>567</v>
      </c>
      <c r="R53">
        <v>0.28000000000000003</v>
      </c>
      <c r="S53">
        <v>0.02</v>
      </c>
      <c r="T53" t="s">
        <v>568</v>
      </c>
      <c r="U53">
        <v>15</v>
      </c>
      <c r="V53" t="str">
        <f>VLOOKUP(H53,LUtable!A$3:B$16,2,FALSE)</f>
        <v>OW Licensee Only</v>
      </c>
    </row>
    <row r="54" spans="1:22" x14ac:dyDescent="0.25">
      <c r="A54" s="14" t="s">
        <v>22</v>
      </c>
      <c r="B54">
        <v>53</v>
      </c>
      <c r="C54">
        <v>308270</v>
      </c>
      <c r="D54" t="s">
        <v>95</v>
      </c>
      <c r="E54" t="s">
        <v>315</v>
      </c>
      <c r="F54" t="s">
        <v>279</v>
      </c>
      <c r="G54" t="s">
        <v>20</v>
      </c>
      <c r="H54">
        <v>433580</v>
      </c>
      <c r="I54" t="s">
        <v>42</v>
      </c>
      <c r="J54">
        <v>14.95</v>
      </c>
      <c r="K54">
        <v>836</v>
      </c>
      <c r="L54">
        <v>1016</v>
      </c>
      <c r="M54">
        <v>69.67</v>
      </c>
      <c r="N54">
        <v>84.67</v>
      </c>
      <c r="O54">
        <v>10912.39</v>
      </c>
      <c r="P54">
        <v>13261.95</v>
      </c>
      <c r="Q54" t="s">
        <v>311</v>
      </c>
      <c r="R54">
        <v>0.28000000000000003</v>
      </c>
      <c r="S54">
        <v>0.43</v>
      </c>
      <c r="T54" t="s">
        <v>457</v>
      </c>
      <c r="U54">
        <v>150</v>
      </c>
      <c r="V54" t="str">
        <f>VLOOKUP(H54,LUtable!A$3:B$16,2,FALSE)</f>
        <v>Wines</v>
      </c>
    </row>
    <row r="55" spans="1:22" hidden="1" x14ac:dyDescent="0.25">
      <c r="A55" s="14" t="s">
        <v>22</v>
      </c>
      <c r="B55">
        <v>54</v>
      </c>
      <c r="C55">
        <v>492686</v>
      </c>
      <c r="D55" t="s">
        <v>94</v>
      </c>
      <c r="E55" t="s">
        <v>353</v>
      </c>
      <c r="F55" t="s">
        <v>279</v>
      </c>
      <c r="G55" t="s">
        <v>20</v>
      </c>
      <c r="H55">
        <v>538820</v>
      </c>
      <c r="I55" t="s">
        <v>61</v>
      </c>
      <c r="J55">
        <v>14.8</v>
      </c>
      <c r="K55">
        <v>832</v>
      </c>
      <c r="L55">
        <v>248</v>
      </c>
      <c r="M55">
        <v>69.33</v>
      </c>
      <c r="N55">
        <v>20.67</v>
      </c>
      <c r="O55">
        <v>10749.73</v>
      </c>
      <c r="P55">
        <v>3204.25</v>
      </c>
      <c r="Q55" t="s">
        <v>569</v>
      </c>
      <c r="R55">
        <v>0.28000000000000003</v>
      </c>
      <c r="S55">
        <v>0.11</v>
      </c>
      <c r="T55" t="s">
        <v>570</v>
      </c>
      <c r="U55">
        <v>14</v>
      </c>
      <c r="V55" t="str">
        <f>VLOOKUP(H55,LUtable!A$3:B$16,2,FALSE)</f>
        <v>NW Licensee Only</v>
      </c>
    </row>
    <row r="56" spans="1:22" hidden="1" x14ac:dyDescent="0.25">
      <c r="A56" s="14" t="s">
        <v>22</v>
      </c>
      <c r="B56">
        <v>55</v>
      </c>
      <c r="C56">
        <v>278606</v>
      </c>
      <c r="D56" t="s">
        <v>85</v>
      </c>
      <c r="E56" t="s">
        <v>278</v>
      </c>
      <c r="F56" t="s">
        <v>279</v>
      </c>
      <c r="G56" t="s">
        <v>20</v>
      </c>
      <c r="H56">
        <v>538820</v>
      </c>
      <c r="I56" t="s">
        <v>61</v>
      </c>
      <c r="J56">
        <v>10.6</v>
      </c>
      <c r="K56">
        <v>820</v>
      </c>
      <c r="L56">
        <v>70</v>
      </c>
      <c r="M56">
        <v>68.33</v>
      </c>
      <c r="N56">
        <v>5.83</v>
      </c>
      <c r="O56">
        <v>7546.9</v>
      </c>
      <c r="P56">
        <v>644.25</v>
      </c>
      <c r="Q56" t="s">
        <v>571</v>
      </c>
      <c r="R56">
        <v>0.27</v>
      </c>
      <c r="S56">
        <v>0.03</v>
      </c>
      <c r="T56" t="s">
        <v>369</v>
      </c>
      <c r="U56">
        <v>5</v>
      </c>
      <c r="V56" t="str">
        <f>VLOOKUP(H56,LUtable!A$3:B$16,2,FALSE)</f>
        <v>NW Licensee Only</v>
      </c>
    </row>
    <row r="57" spans="1:22" hidden="1" x14ac:dyDescent="0.25">
      <c r="A57" s="14" t="s">
        <v>22</v>
      </c>
      <c r="B57">
        <v>56</v>
      </c>
      <c r="C57">
        <v>278648</v>
      </c>
      <c r="D57" t="s">
        <v>118</v>
      </c>
      <c r="E57" t="s">
        <v>377</v>
      </c>
      <c r="F57" t="s">
        <v>279</v>
      </c>
      <c r="G57" t="s">
        <v>20</v>
      </c>
      <c r="H57">
        <v>538820</v>
      </c>
      <c r="I57" t="s">
        <v>61</v>
      </c>
      <c r="J57">
        <v>8.35</v>
      </c>
      <c r="K57">
        <v>809</v>
      </c>
      <c r="L57">
        <v>35</v>
      </c>
      <c r="M57">
        <v>67.42</v>
      </c>
      <c r="N57">
        <v>2.92</v>
      </c>
      <c r="O57">
        <v>5834.82</v>
      </c>
      <c r="P57">
        <v>252.43</v>
      </c>
      <c r="Q57" t="s">
        <v>572</v>
      </c>
      <c r="R57">
        <v>0.27</v>
      </c>
      <c r="S57">
        <v>0.01</v>
      </c>
      <c r="T57" t="s">
        <v>573</v>
      </c>
      <c r="U57">
        <v>12</v>
      </c>
      <c r="V57" t="str">
        <f>VLOOKUP(H57,LUtable!A$3:B$16,2,FALSE)</f>
        <v>NW Licensee Only</v>
      </c>
    </row>
    <row r="58" spans="1:22" x14ac:dyDescent="0.25">
      <c r="A58" s="14" t="s">
        <v>22</v>
      </c>
      <c r="B58">
        <v>57</v>
      </c>
      <c r="C58">
        <v>424630</v>
      </c>
      <c r="D58" t="s">
        <v>49</v>
      </c>
      <c r="E58" t="s">
        <v>289</v>
      </c>
      <c r="F58" t="s">
        <v>279</v>
      </c>
      <c r="G58" t="s">
        <v>340</v>
      </c>
      <c r="H58">
        <v>433580</v>
      </c>
      <c r="I58" t="s">
        <v>42</v>
      </c>
      <c r="J58">
        <v>9.5</v>
      </c>
      <c r="K58">
        <v>1584</v>
      </c>
      <c r="L58">
        <v>1553</v>
      </c>
      <c r="M58">
        <v>66</v>
      </c>
      <c r="N58">
        <v>64.709999999999994</v>
      </c>
      <c r="O58">
        <v>13176.64</v>
      </c>
      <c r="P58">
        <v>12918.76</v>
      </c>
      <c r="Q58" t="s">
        <v>291</v>
      </c>
      <c r="R58">
        <v>0.26</v>
      </c>
      <c r="S58">
        <v>0.33</v>
      </c>
      <c r="T58" t="s">
        <v>313</v>
      </c>
      <c r="U58">
        <v>191</v>
      </c>
      <c r="V58" t="str">
        <f>VLOOKUP(H58,LUtable!A$3:B$16,2,FALSE)</f>
        <v>Wines</v>
      </c>
    </row>
    <row r="59" spans="1:22" x14ac:dyDescent="0.25">
      <c r="A59" s="14" t="s">
        <v>22</v>
      </c>
      <c r="B59">
        <v>58</v>
      </c>
      <c r="C59">
        <v>237255</v>
      </c>
      <c r="D59" t="s">
        <v>88</v>
      </c>
      <c r="E59" t="s">
        <v>327</v>
      </c>
      <c r="F59" t="s">
        <v>279</v>
      </c>
      <c r="G59" t="s">
        <v>20</v>
      </c>
      <c r="H59">
        <v>433580</v>
      </c>
      <c r="I59" t="s">
        <v>42</v>
      </c>
      <c r="J59">
        <v>18.95</v>
      </c>
      <c r="K59">
        <v>778</v>
      </c>
      <c r="L59">
        <v>766</v>
      </c>
      <c r="M59">
        <v>64.83</v>
      </c>
      <c r="N59">
        <v>63.83</v>
      </c>
      <c r="O59">
        <v>12909.29</v>
      </c>
      <c r="P59">
        <v>12710.18</v>
      </c>
      <c r="Q59" t="s">
        <v>291</v>
      </c>
      <c r="R59">
        <v>0.26</v>
      </c>
      <c r="S59">
        <v>0.33</v>
      </c>
      <c r="T59" t="s">
        <v>313</v>
      </c>
      <c r="U59">
        <v>134</v>
      </c>
      <c r="V59" t="str">
        <f>VLOOKUP(H59,LUtable!A$3:B$16,2,FALSE)</f>
        <v>Wines</v>
      </c>
    </row>
    <row r="60" spans="1:22" hidden="1" x14ac:dyDescent="0.25">
      <c r="A60" s="14" t="s">
        <v>22</v>
      </c>
      <c r="B60">
        <v>59</v>
      </c>
      <c r="C60">
        <v>681304</v>
      </c>
      <c r="D60" t="s">
        <v>574</v>
      </c>
      <c r="E60" t="s">
        <v>317</v>
      </c>
      <c r="F60" t="s">
        <v>279</v>
      </c>
      <c r="G60" t="s">
        <v>20</v>
      </c>
      <c r="H60">
        <v>364460</v>
      </c>
      <c r="I60" t="s">
        <v>566</v>
      </c>
      <c r="J60">
        <v>14.85</v>
      </c>
      <c r="K60">
        <v>750</v>
      </c>
      <c r="M60">
        <v>62.5</v>
      </c>
      <c r="O60">
        <v>9723.4500000000007</v>
      </c>
      <c r="Q60" t="s">
        <v>309</v>
      </c>
      <c r="R60">
        <v>0.25</v>
      </c>
      <c r="T60" t="s">
        <v>309</v>
      </c>
      <c r="U60">
        <v>7</v>
      </c>
      <c r="V60" t="str">
        <f>VLOOKUP(H60,LUtable!A$3:B$16,2,FALSE)</f>
        <v>OW Licensee Only</v>
      </c>
    </row>
    <row r="61" spans="1:22" hidden="1" x14ac:dyDescent="0.25">
      <c r="A61" s="14" t="s">
        <v>22</v>
      </c>
      <c r="B61">
        <v>60</v>
      </c>
      <c r="C61">
        <v>539767</v>
      </c>
      <c r="D61" t="s">
        <v>575</v>
      </c>
      <c r="E61" t="s">
        <v>353</v>
      </c>
      <c r="F61" t="s">
        <v>279</v>
      </c>
      <c r="G61" t="s">
        <v>20</v>
      </c>
      <c r="H61">
        <v>364460</v>
      </c>
      <c r="I61" t="s">
        <v>566</v>
      </c>
      <c r="J61">
        <v>12.35</v>
      </c>
      <c r="K61">
        <v>723</v>
      </c>
      <c r="L61">
        <v>119</v>
      </c>
      <c r="M61">
        <v>60.25</v>
      </c>
      <c r="N61">
        <v>9.92</v>
      </c>
      <c r="O61">
        <v>7773.85</v>
      </c>
      <c r="P61">
        <v>1279.51</v>
      </c>
      <c r="Q61" t="s">
        <v>576</v>
      </c>
      <c r="R61">
        <v>0.24</v>
      </c>
      <c r="S61">
        <v>0.05</v>
      </c>
      <c r="T61" t="s">
        <v>577</v>
      </c>
      <c r="U61">
        <v>6</v>
      </c>
      <c r="V61" t="str">
        <f>VLOOKUP(H61,LUtable!A$3:B$16,2,FALSE)</f>
        <v>OW Licensee Only</v>
      </c>
    </row>
    <row r="62" spans="1:22" hidden="1" x14ac:dyDescent="0.25">
      <c r="A62" s="14" t="s">
        <v>22</v>
      </c>
      <c r="B62">
        <v>61</v>
      </c>
      <c r="C62">
        <v>72520</v>
      </c>
      <c r="D62" t="s">
        <v>104</v>
      </c>
      <c r="E62" t="s">
        <v>304</v>
      </c>
      <c r="F62" t="s">
        <v>279</v>
      </c>
      <c r="G62" t="s">
        <v>20</v>
      </c>
      <c r="H62">
        <v>538820</v>
      </c>
      <c r="I62" t="s">
        <v>61</v>
      </c>
      <c r="J62">
        <v>17.75</v>
      </c>
      <c r="K62">
        <v>709</v>
      </c>
      <c r="L62">
        <v>253</v>
      </c>
      <c r="M62">
        <v>59.08</v>
      </c>
      <c r="N62">
        <v>21.08</v>
      </c>
      <c r="O62">
        <v>11011.46</v>
      </c>
      <c r="P62">
        <v>3929.34</v>
      </c>
      <c r="Q62" t="s">
        <v>578</v>
      </c>
      <c r="R62">
        <v>0.24</v>
      </c>
      <c r="S62">
        <v>0.11</v>
      </c>
      <c r="T62" t="s">
        <v>342</v>
      </c>
      <c r="U62">
        <v>4</v>
      </c>
      <c r="V62" t="str">
        <f>VLOOKUP(H62,LUtable!A$3:B$16,2,FALSE)</f>
        <v>NW Licensee Only</v>
      </c>
    </row>
    <row r="63" spans="1:22" hidden="1" x14ac:dyDescent="0.25">
      <c r="A63" s="14" t="s">
        <v>22</v>
      </c>
      <c r="B63">
        <v>62</v>
      </c>
      <c r="C63">
        <v>531046</v>
      </c>
      <c r="D63" t="s">
        <v>579</v>
      </c>
      <c r="E63" t="s">
        <v>353</v>
      </c>
      <c r="F63" t="s">
        <v>279</v>
      </c>
      <c r="G63" t="s">
        <v>20</v>
      </c>
      <c r="H63">
        <v>364460</v>
      </c>
      <c r="I63" t="s">
        <v>566</v>
      </c>
      <c r="J63">
        <v>11.8</v>
      </c>
      <c r="K63">
        <v>703</v>
      </c>
      <c r="L63">
        <v>328</v>
      </c>
      <c r="M63">
        <v>58.58</v>
      </c>
      <c r="N63">
        <v>27.33</v>
      </c>
      <c r="O63">
        <v>7216.64</v>
      </c>
      <c r="P63">
        <v>3367.08</v>
      </c>
      <c r="Q63" t="s">
        <v>580</v>
      </c>
      <c r="R63">
        <v>0.23</v>
      </c>
      <c r="S63">
        <v>0.14000000000000001</v>
      </c>
      <c r="T63" t="s">
        <v>494</v>
      </c>
      <c r="U63">
        <v>4</v>
      </c>
      <c r="V63" t="str">
        <f>VLOOKUP(H63,LUtable!A$3:B$16,2,FALSE)</f>
        <v>OW Licensee Only</v>
      </c>
    </row>
    <row r="64" spans="1:22" hidden="1" x14ac:dyDescent="0.25">
      <c r="A64" s="14" t="s">
        <v>22</v>
      </c>
      <c r="B64">
        <v>63</v>
      </c>
      <c r="C64">
        <v>12321</v>
      </c>
      <c r="D64" t="s">
        <v>503</v>
      </c>
      <c r="E64" t="s">
        <v>358</v>
      </c>
      <c r="F64" t="s">
        <v>279</v>
      </c>
      <c r="G64" t="s">
        <v>20</v>
      </c>
      <c r="H64">
        <v>640025</v>
      </c>
      <c r="I64" t="s">
        <v>152</v>
      </c>
      <c r="J64">
        <v>19.95</v>
      </c>
      <c r="K64">
        <v>675</v>
      </c>
      <c r="M64">
        <v>56.25</v>
      </c>
      <c r="O64">
        <v>11797.57</v>
      </c>
      <c r="Q64" t="s">
        <v>309</v>
      </c>
      <c r="R64">
        <v>0.23</v>
      </c>
      <c r="T64" t="s">
        <v>309</v>
      </c>
      <c r="U64">
        <v>69</v>
      </c>
      <c r="V64" t="str">
        <f>VLOOKUP(H64,LUtable!A$3:B$16,2,FALSE)</f>
        <v>Vintages</v>
      </c>
    </row>
    <row r="65" spans="1:22" hidden="1" x14ac:dyDescent="0.25">
      <c r="A65" s="14" t="s">
        <v>22</v>
      </c>
      <c r="B65">
        <v>64</v>
      </c>
      <c r="C65">
        <v>206516</v>
      </c>
      <c r="D65" t="s">
        <v>581</v>
      </c>
      <c r="E65" t="s">
        <v>582</v>
      </c>
      <c r="F65" t="s">
        <v>279</v>
      </c>
      <c r="G65" t="s">
        <v>20</v>
      </c>
      <c r="H65">
        <v>364460</v>
      </c>
      <c r="I65" t="s">
        <v>566</v>
      </c>
      <c r="J65">
        <v>8.3000000000000007</v>
      </c>
      <c r="K65">
        <v>610</v>
      </c>
      <c r="L65">
        <v>86</v>
      </c>
      <c r="M65">
        <v>50.83</v>
      </c>
      <c r="N65">
        <v>7.17</v>
      </c>
      <c r="O65">
        <v>4372.57</v>
      </c>
      <c r="P65">
        <v>616.46</v>
      </c>
      <c r="Q65" t="s">
        <v>583</v>
      </c>
      <c r="R65">
        <v>0.2</v>
      </c>
      <c r="S65">
        <v>0.04</v>
      </c>
      <c r="T65" t="s">
        <v>584</v>
      </c>
      <c r="U65">
        <v>2</v>
      </c>
      <c r="V65" t="str">
        <f>VLOOKUP(H65,LUtable!A$3:B$16,2,FALSE)</f>
        <v>OW Licensee Only</v>
      </c>
    </row>
    <row r="66" spans="1:22" hidden="1" x14ac:dyDescent="0.25">
      <c r="A66" s="14" t="s">
        <v>22</v>
      </c>
      <c r="B66">
        <v>65</v>
      </c>
      <c r="C66">
        <v>530998</v>
      </c>
      <c r="D66" t="s">
        <v>585</v>
      </c>
      <c r="E66" t="s">
        <v>353</v>
      </c>
      <c r="F66" t="s">
        <v>279</v>
      </c>
      <c r="G66" t="s">
        <v>20</v>
      </c>
      <c r="H66">
        <v>364460</v>
      </c>
      <c r="I66" t="s">
        <v>566</v>
      </c>
      <c r="J66">
        <v>15.15</v>
      </c>
      <c r="K66">
        <v>601</v>
      </c>
      <c r="L66">
        <v>231</v>
      </c>
      <c r="M66">
        <v>50.08</v>
      </c>
      <c r="N66">
        <v>19.25</v>
      </c>
      <c r="O66">
        <v>7951.28</v>
      </c>
      <c r="P66">
        <v>3056.15</v>
      </c>
      <c r="Q66" t="s">
        <v>586</v>
      </c>
      <c r="R66">
        <v>0.2</v>
      </c>
      <c r="S66">
        <v>0.1</v>
      </c>
      <c r="T66" t="s">
        <v>336</v>
      </c>
      <c r="U66">
        <v>4</v>
      </c>
      <c r="V66" t="str">
        <f>VLOOKUP(H66,LUtable!A$3:B$16,2,FALSE)</f>
        <v>OW Licensee Only</v>
      </c>
    </row>
    <row r="67" spans="1:22" hidden="1" x14ac:dyDescent="0.25">
      <c r="A67" s="14" t="s">
        <v>22</v>
      </c>
      <c r="B67">
        <v>65</v>
      </c>
      <c r="C67">
        <v>974527</v>
      </c>
      <c r="D67" t="s">
        <v>587</v>
      </c>
      <c r="E67" t="s">
        <v>289</v>
      </c>
      <c r="F67" t="s">
        <v>279</v>
      </c>
      <c r="G67" t="s">
        <v>20</v>
      </c>
      <c r="H67">
        <v>640010</v>
      </c>
      <c r="I67" t="s">
        <v>42</v>
      </c>
      <c r="J67">
        <v>21.95</v>
      </c>
      <c r="K67">
        <v>601</v>
      </c>
      <c r="L67">
        <v>1012</v>
      </c>
      <c r="M67">
        <v>50.08</v>
      </c>
      <c r="N67">
        <v>84.33</v>
      </c>
      <c r="O67">
        <v>11567.92</v>
      </c>
      <c r="P67">
        <v>19478.759999999998</v>
      </c>
      <c r="Q67" t="s">
        <v>461</v>
      </c>
      <c r="R67">
        <v>0.2</v>
      </c>
      <c r="S67">
        <v>0.43</v>
      </c>
      <c r="T67" t="s">
        <v>588</v>
      </c>
      <c r="U67">
        <v>55</v>
      </c>
      <c r="V67" t="str">
        <f>VLOOKUP(H67,LUtable!A$3:B$16,2,FALSE)</f>
        <v>Vintages</v>
      </c>
    </row>
    <row r="68" spans="1:22" x14ac:dyDescent="0.25">
      <c r="A68" s="14" t="s">
        <v>22</v>
      </c>
      <c r="B68">
        <v>66</v>
      </c>
      <c r="C68">
        <v>647461</v>
      </c>
      <c r="D68" t="s">
        <v>77</v>
      </c>
      <c r="E68" t="s">
        <v>278</v>
      </c>
      <c r="F68" t="s">
        <v>279</v>
      </c>
      <c r="G68" t="s">
        <v>20</v>
      </c>
      <c r="H68">
        <v>433580</v>
      </c>
      <c r="I68" t="s">
        <v>42</v>
      </c>
      <c r="J68">
        <v>12.55</v>
      </c>
      <c r="K68">
        <v>584</v>
      </c>
      <c r="M68">
        <v>48.67</v>
      </c>
      <c r="O68">
        <v>6382.65</v>
      </c>
      <c r="Q68" t="s">
        <v>309</v>
      </c>
      <c r="R68">
        <v>0.19</v>
      </c>
      <c r="T68" t="s">
        <v>309</v>
      </c>
      <c r="U68">
        <v>105</v>
      </c>
      <c r="V68" t="str">
        <f>VLOOKUP(H68,LUtable!A$3:B$16,2,FALSE)</f>
        <v>Wines</v>
      </c>
    </row>
    <row r="69" spans="1:22" x14ac:dyDescent="0.25">
      <c r="A69" s="14" t="s">
        <v>22</v>
      </c>
      <c r="B69">
        <v>67</v>
      </c>
      <c r="C69">
        <v>146548</v>
      </c>
      <c r="D69" t="s">
        <v>103</v>
      </c>
      <c r="E69" t="s">
        <v>289</v>
      </c>
      <c r="F69" t="s">
        <v>279</v>
      </c>
      <c r="G69" t="s">
        <v>20</v>
      </c>
      <c r="H69">
        <v>457660</v>
      </c>
      <c r="I69" t="s">
        <v>54</v>
      </c>
      <c r="J69">
        <v>19.95</v>
      </c>
      <c r="K69">
        <v>574</v>
      </c>
      <c r="L69">
        <v>358</v>
      </c>
      <c r="M69">
        <v>47.83</v>
      </c>
      <c r="N69">
        <v>29.83</v>
      </c>
      <c r="O69">
        <v>10032.299999999999</v>
      </c>
      <c r="P69">
        <v>6257.08</v>
      </c>
      <c r="Q69" t="s">
        <v>531</v>
      </c>
      <c r="R69">
        <v>0.19</v>
      </c>
      <c r="S69">
        <v>0.15</v>
      </c>
      <c r="T69" t="s">
        <v>589</v>
      </c>
      <c r="U69">
        <v>136</v>
      </c>
      <c r="V69" t="str">
        <f>VLOOKUP(H69,LUtable!A$3:B$16,2,FALSE)</f>
        <v>Wines</v>
      </c>
    </row>
    <row r="70" spans="1:22" hidden="1" x14ac:dyDescent="0.25">
      <c r="A70" s="14" t="s">
        <v>22</v>
      </c>
      <c r="B70">
        <v>68</v>
      </c>
      <c r="C70">
        <v>369850</v>
      </c>
      <c r="D70" t="s">
        <v>125</v>
      </c>
      <c r="E70" t="s">
        <v>278</v>
      </c>
      <c r="F70" t="s">
        <v>279</v>
      </c>
      <c r="G70" t="s">
        <v>20</v>
      </c>
      <c r="H70">
        <v>640020</v>
      </c>
      <c r="I70" t="s">
        <v>46</v>
      </c>
      <c r="J70">
        <v>19.95</v>
      </c>
      <c r="K70">
        <v>571</v>
      </c>
      <c r="L70">
        <v>273</v>
      </c>
      <c r="M70">
        <v>47.58</v>
      </c>
      <c r="N70">
        <v>22.75</v>
      </c>
      <c r="O70">
        <v>9979.8700000000008</v>
      </c>
      <c r="P70">
        <v>4771.46</v>
      </c>
      <c r="Q70" t="s">
        <v>590</v>
      </c>
      <c r="R70">
        <v>0.19</v>
      </c>
      <c r="S70">
        <v>0.12</v>
      </c>
      <c r="T70" t="s">
        <v>591</v>
      </c>
      <c r="U70">
        <v>43</v>
      </c>
      <c r="V70" t="str">
        <f>VLOOKUP(H70,LUtable!A$3:B$16,2,FALSE)</f>
        <v>Vintages</v>
      </c>
    </row>
    <row r="71" spans="1:22" hidden="1" x14ac:dyDescent="0.25">
      <c r="A71" s="14" t="s">
        <v>22</v>
      </c>
      <c r="B71">
        <v>69</v>
      </c>
      <c r="C71">
        <v>144386</v>
      </c>
      <c r="D71" t="s">
        <v>378</v>
      </c>
      <c r="E71" t="s">
        <v>379</v>
      </c>
      <c r="F71" t="s">
        <v>279</v>
      </c>
      <c r="G71" t="s">
        <v>20</v>
      </c>
      <c r="H71">
        <v>640010</v>
      </c>
      <c r="I71" t="s">
        <v>42</v>
      </c>
      <c r="J71">
        <v>19.95</v>
      </c>
      <c r="K71">
        <v>558</v>
      </c>
      <c r="M71">
        <v>46.5</v>
      </c>
      <c r="O71">
        <v>9752.65</v>
      </c>
      <c r="Q71" t="s">
        <v>309</v>
      </c>
      <c r="R71">
        <v>0.19</v>
      </c>
      <c r="T71" t="s">
        <v>309</v>
      </c>
      <c r="U71">
        <v>46</v>
      </c>
      <c r="V71" t="str">
        <f>VLOOKUP(H71,LUtable!A$3:B$16,2,FALSE)</f>
        <v>Vintages</v>
      </c>
    </row>
    <row r="72" spans="1:22" hidden="1" x14ac:dyDescent="0.25">
      <c r="A72" s="14" t="s">
        <v>22</v>
      </c>
      <c r="B72">
        <v>70</v>
      </c>
      <c r="C72">
        <v>648980</v>
      </c>
      <c r="D72" t="s">
        <v>592</v>
      </c>
      <c r="E72" t="s">
        <v>349</v>
      </c>
      <c r="F72" t="s">
        <v>279</v>
      </c>
      <c r="G72" t="s">
        <v>20</v>
      </c>
      <c r="H72">
        <v>364460</v>
      </c>
      <c r="I72" t="s">
        <v>566</v>
      </c>
      <c r="J72">
        <v>10.9</v>
      </c>
      <c r="K72">
        <v>540</v>
      </c>
      <c r="M72">
        <v>45</v>
      </c>
      <c r="O72">
        <v>5113.2700000000004</v>
      </c>
      <c r="Q72" t="s">
        <v>309</v>
      </c>
      <c r="R72">
        <v>0.18</v>
      </c>
      <c r="T72" t="s">
        <v>309</v>
      </c>
      <c r="U72">
        <v>3</v>
      </c>
      <c r="V72" t="str">
        <f>VLOOKUP(H72,LUtable!A$3:B$16,2,FALSE)</f>
        <v>OW Licensee Only</v>
      </c>
    </row>
    <row r="73" spans="1:22" x14ac:dyDescent="0.25">
      <c r="A73" s="14" t="s">
        <v>22</v>
      </c>
      <c r="B73">
        <v>71</v>
      </c>
      <c r="C73">
        <v>647677</v>
      </c>
      <c r="D73" t="s">
        <v>87</v>
      </c>
      <c r="E73" t="s">
        <v>315</v>
      </c>
      <c r="F73" t="s">
        <v>279</v>
      </c>
      <c r="G73" t="s">
        <v>20</v>
      </c>
      <c r="H73">
        <v>433580</v>
      </c>
      <c r="I73" t="s">
        <v>42</v>
      </c>
      <c r="J73">
        <v>11.8</v>
      </c>
      <c r="K73">
        <v>520</v>
      </c>
      <c r="M73">
        <v>43.33</v>
      </c>
      <c r="O73">
        <v>5338.05</v>
      </c>
      <c r="Q73" t="s">
        <v>309</v>
      </c>
      <c r="R73">
        <v>0.17</v>
      </c>
      <c r="T73" t="s">
        <v>309</v>
      </c>
      <c r="U73">
        <v>65</v>
      </c>
      <c r="V73" t="str">
        <f>VLOOKUP(H73,LUtable!A$3:B$16,2,FALSE)</f>
        <v>Wines</v>
      </c>
    </row>
    <row r="74" spans="1:22" hidden="1" x14ac:dyDescent="0.25">
      <c r="A74" s="14" t="s">
        <v>22</v>
      </c>
      <c r="B74">
        <v>72</v>
      </c>
      <c r="C74">
        <v>229179</v>
      </c>
      <c r="D74" t="s">
        <v>593</v>
      </c>
      <c r="E74" t="s">
        <v>582</v>
      </c>
      <c r="F74" t="s">
        <v>279</v>
      </c>
      <c r="G74" t="s">
        <v>20</v>
      </c>
      <c r="H74">
        <v>364460</v>
      </c>
      <c r="I74" t="s">
        <v>566</v>
      </c>
      <c r="J74">
        <v>8.85</v>
      </c>
      <c r="K74">
        <v>515</v>
      </c>
      <c r="L74">
        <v>117</v>
      </c>
      <c r="M74">
        <v>42.92</v>
      </c>
      <c r="N74">
        <v>9.75</v>
      </c>
      <c r="O74">
        <v>3942.26</v>
      </c>
      <c r="P74">
        <v>895.62</v>
      </c>
      <c r="Q74" t="s">
        <v>594</v>
      </c>
      <c r="R74">
        <v>0.17</v>
      </c>
      <c r="S74">
        <v>0.05</v>
      </c>
      <c r="T74" t="s">
        <v>595</v>
      </c>
      <c r="U74">
        <v>5</v>
      </c>
      <c r="V74" t="str">
        <f>VLOOKUP(H74,LUtable!A$3:B$16,2,FALSE)</f>
        <v>OW Licensee Only</v>
      </c>
    </row>
    <row r="75" spans="1:22" hidden="1" x14ac:dyDescent="0.25">
      <c r="A75" s="14" t="s">
        <v>22</v>
      </c>
      <c r="B75">
        <v>73</v>
      </c>
      <c r="C75">
        <v>492710</v>
      </c>
      <c r="D75" t="s">
        <v>100</v>
      </c>
      <c r="E75" t="s">
        <v>353</v>
      </c>
      <c r="F75" t="s">
        <v>279</v>
      </c>
      <c r="G75" t="s">
        <v>20</v>
      </c>
      <c r="H75">
        <v>538820</v>
      </c>
      <c r="I75" t="s">
        <v>61</v>
      </c>
      <c r="J75">
        <v>14.8</v>
      </c>
      <c r="K75">
        <v>490</v>
      </c>
      <c r="L75">
        <v>349</v>
      </c>
      <c r="M75">
        <v>40.83</v>
      </c>
      <c r="N75">
        <v>29.08</v>
      </c>
      <c r="O75">
        <v>6330.97</v>
      </c>
      <c r="P75">
        <v>4509.2</v>
      </c>
      <c r="Q75" t="s">
        <v>332</v>
      </c>
      <c r="R75">
        <v>0.16</v>
      </c>
      <c r="S75">
        <v>0.15</v>
      </c>
      <c r="T75" t="s">
        <v>295</v>
      </c>
      <c r="U75">
        <v>19</v>
      </c>
      <c r="V75" t="str">
        <f>VLOOKUP(H75,LUtable!A$3:B$16,2,FALSE)</f>
        <v>NW Licensee Only</v>
      </c>
    </row>
    <row r="76" spans="1:22" hidden="1" x14ac:dyDescent="0.25">
      <c r="A76" s="14" t="s">
        <v>22</v>
      </c>
      <c r="B76">
        <v>74</v>
      </c>
      <c r="C76">
        <v>407858</v>
      </c>
      <c r="D76" t="s">
        <v>116</v>
      </c>
      <c r="E76" t="s">
        <v>350</v>
      </c>
      <c r="F76" t="s">
        <v>279</v>
      </c>
      <c r="G76" t="s">
        <v>20</v>
      </c>
      <c r="H76">
        <v>538820</v>
      </c>
      <c r="I76" t="s">
        <v>61</v>
      </c>
      <c r="J76">
        <v>11.15</v>
      </c>
      <c r="K76">
        <v>453</v>
      </c>
      <c r="L76">
        <v>526</v>
      </c>
      <c r="M76">
        <v>37.75</v>
      </c>
      <c r="N76">
        <v>43.83</v>
      </c>
      <c r="O76">
        <v>4389.6899999999996</v>
      </c>
      <c r="P76">
        <v>5097.08</v>
      </c>
      <c r="Q76" t="s">
        <v>293</v>
      </c>
      <c r="R76">
        <v>0.15</v>
      </c>
      <c r="S76">
        <v>0.22</v>
      </c>
      <c r="T76" t="s">
        <v>453</v>
      </c>
      <c r="U76">
        <v>2</v>
      </c>
      <c r="V76" t="str">
        <f>VLOOKUP(H76,LUtable!A$3:B$16,2,FALSE)</f>
        <v>NW Licensee Only</v>
      </c>
    </row>
    <row r="77" spans="1:22" hidden="1" x14ac:dyDescent="0.25">
      <c r="A77" s="14" t="s">
        <v>22</v>
      </c>
      <c r="B77">
        <v>75</v>
      </c>
      <c r="C77">
        <v>278622</v>
      </c>
      <c r="D77" t="s">
        <v>102</v>
      </c>
      <c r="E77" t="s">
        <v>278</v>
      </c>
      <c r="F77" t="s">
        <v>279</v>
      </c>
      <c r="G77" t="s">
        <v>20</v>
      </c>
      <c r="H77">
        <v>538820</v>
      </c>
      <c r="I77" t="s">
        <v>61</v>
      </c>
      <c r="J77">
        <v>10.6</v>
      </c>
      <c r="K77">
        <v>446</v>
      </c>
      <c r="L77">
        <v>58</v>
      </c>
      <c r="M77">
        <v>37.17</v>
      </c>
      <c r="N77">
        <v>4.83</v>
      </c>
      <c r="O77">
        <v>4104.78</v>
      </c>
      <c r="P77">
        <v>533.80999999999995</v>
      </c>
      <c r="Q77" t="s">
        <v>596</v>
      </c>
      <c r="R77">
        <v>0.15</v>
      </c>
      <c r="S77">
        <v>0.02</v>
      </c>
      <c r="T77" t="s">
        <v>492</v>
      </c>
      <c r="U77">
        <v>4</v>
      </c>
      <c r="V77" t="str">
        <f>VLOOKUP(H77,LUtable!A$3:B$16,2,FALSE)</f>
        <v>NW Licensee Only</v>
      </c>
    </row>
    <row r="78" spans="1:22" hidden="1" x14ac:dyDescent="0.25">
      <c r="A78" s="14" t="s">
        <v>22</v>
      </c>
      <c r="B78">
        <v>76</v>
      </c>
      <c r="C78">
        <v>468157</v>
      </c>
      <c r="D78" t="s">
        <v>107</v>
      </c>
      <c r="E78" t="s">
        <v>284</v>
      </c>
      <c r="F78" t="s">
        <v>279</v>
      </c>
      <c r="G78" t="s">
        <v>20</v>
      </c>
      <c r="H78">
        <v>538820</v>
      </c>
      <c r="I78" t="s">
        <v>61</v>
      </c>
      <c r="J78">
        <v>22.25</v>
      </c>
      <c r="K78">
        <v>442</v>
      </c>
      <c r="L78">
        <v>85</v>
      </c>
      <c r="M78">
        <v>36.83</v>
      </c>
      <c r="N78">
        <v>7.08</v>
      </c>
      <c r="O78">
        <v>8624.8700000000008</v>
      </c>
      <c r="P78">
        <v>1658.63</v>
      </c>
      <c r="Q78" t="s">
        <v>597</v>
      </c>
      <c r="R78">
        <v>0.15</v>
      </c>
      <c r="S78">
        <v>0.04</v>
      </c>
      <c r="T78" t="s">
        <v>598</v>
      </c>
      <c r="U78">
        <v>2</v>
      </c>
      <c r="V78" t="str">
        <f>VLOOKUP(H78,LUtable!A$3:B$16,2,FALSE)</f>
        <v>NW Licensee Only</v>
      </c>
    </row>
    <row r="79" spans="1:22" hidden="1" x14ac:dyDescent="0.25">
      <c r="A79" s="14" t="s">
        <v>22</v>
      </c>
      <c r="B79">
        <v>76</v>
      </c>
      <c r="C79">
        <v>924704</v>
      </c>
      <c r="D79" t="s">
        <v>215</v>
      </c>
      <c r="E79" t="s">
        <v>383</v>
      </c>
      <c r="F79" t="s">
        <v>279</v>
      </c>
      <c r="G79" t="s">
        <v>20</v>
      </c>
      <c r="H79">
        <v>640010</v>
      </c>
      <c r="I79" t="s">
        <v>42</v>
      </c>
      <c r="J79">
        <v>21.95</v>
      </c>
      <c r="K79">
        <v>442</v>
      </c>
      <c r="M79">
        <v>36.83</v>
      </c>
      <c r="O79">
        <v>8507.52</v>
      </c>
      <c r="Q79" t="s">
        <v>309</v>
      </c>
      <c r="R79">
        <v>0.15</v>
      </c>
      <c r="T79" t="s">
        <v>309</v>
      </c>
      <c r="U79">
        <v>40</v>
      </c>
      <c r="V79" t="str">
        <f>VLOOKUP(H79,LUtable!A$3:B$16,2,FALSE)</f>
        <v>Vintages</v>
      </c>
    </row>
    <row r="80" spans="1:22" hidden="1" x14ac:dyDescent="0.25">
      <c r="A80" s="14" t="s">
        <v>22</v>
      </c>
      <c r="B80">
        <v>77</v>
      </c>
      <c r="C80">
        <v>428573</v>
      </c>
      <c r="D80" t="s">
        <v>105</v>
      </c>
      <c r="E80" t="s">
        <v>278</v>
      </c>
      <c r="F80" t="s">
        <v>279</v>
      </c>
      <c r="G80" t="s">
        <v>20</v>
      </c>
      <c r="H80">
        <v>538820</v>
      </c>
      <c r="I80" t="s">
        <v>61</v>
      </c>
      <c r="J80">
        <v>17.25</v>
      </c>
      <c r="K80">
        <v>441</v>
      </c>
      <c r="L80">
        <v>47</v>
      </c>
      <c r="M80">
        <v>36.75</v>
      </c>
      <c r="N80">
        <v>3.92</v>
      </c>
      <c r="O80">
        <v>6654.03</v>
      </c>
      <c r="P80">
        <v>709.16</v>
      </c>
      <c r="Q80" t="s">
        <v>599</v>
      </c>
      <c r="R80">
        <v>0.15</v>
      </c>
      <c r="S80">
        <v>0.02</v>
      </c>
      <c r="T80" t="s">
        <v>492</v>
      </c>
      <c r="U80">
        <v>5</v>
      </c>
      <c r="V80" t="str">
        <f>VLOOKUP(H80,LUtable!A$3:B$16,2,FALSE)</f>
        <v>NW Licensee Only</v>
      </c>
    </row>
    <row r="81" spans="1:22" hidden="1" x14ac:dyDescent="0.25">
      <c r="A81" s="14" t="s">
        <v>22</v>
      </c>
      <c r="B81">
        <v>78</v>
      </c>
      <c r="C81">
        <v>281683</v>
      </c>
      <c r="D81" t="s">
        <v>600</v>
      </c>
      <c r="E81" t="s">
        <v>304</v>
      </c>
      <c r="F81" t="s">
        <v>279</v>
      </c>
      <c r="G81" t="s">
        <v>20</v>
      </c>
      <c r="H81">
        <v>364460</v>
      </c>
      <c r="I81" t="s">
        <v>566</v>
      </c>
      <c r="J81">
        <v>15.95</v>
      </c>
      <c r="K81">
        <v>378</v>
      </c>
      <c r="L81">
        <v>181</v>
      </c>
      <c r="M81">
        <v>31.5</v>
      </c>
      <c r="N81">
        <v>15.08</v>
      </c>
      <c r="O81">
        <v>5268.58</v>
      </c>
      <c r="P81">
        <v>2522.79</v>
      </c>
      <c r="Q81" t="s">
        <v>590</v>
      </c>
      <c r="R81">
        <v>0.13</v>
      </c>
      <c r="S81">
        <v>0.08</v>
      </c>
      <c r="T81" t="s">
        <v>441</v>
      </c>
      <c r="U81">
        <v>2</v>
      </c>
      <c r="V81" t="str">
        <f>VLOOKUP(H81,LUtable!A$3:B$16,2,FALSE)</f>
        <v>OW Licensee Only</v>
      </c>
    </row>
    <row r="82" spans="1:22" hidden="1" x14ac:dyDescent="0.25">
      <c r="A82" s="14" t="s">
        <v>22</v>
      </c>
      <c r="B82">
        <v>79</v>
      </c>
      <c r="C82">
        <v>538900</v>
      </c>
      <c r="D82" t="s">
        <v>601</v>
      </c>
      <c r="E82" t="s">
        <v>389</v>
      </c>
      <c r="F82" t="s">
        <v>279</v>
      </c>
      <c r="G82" t="s">
        <v>20</v>
      </c>
      <c r="H82">
        <v>642015</v>
      </c>
      <c r="I82" t="s">
        <v>54</v>
      </c>
      <c r="J82">
        <v>24.95</v>
      </c>
      <c r="K82">
        <v>375</v>
      </c>
      <c r="M82">
        <v>31.25</v>
      </c>
      <c r="O82">
        <v>8213.5</v>
      </c>
      <c r="Q82" t="s">
        <v>309</v>
      </c>
      <c r="R82">
        <v>0.13</v>
      </c>
      <c r="T82" t="s">
        <v>309</v>
      </c>
      <c r="U82">
        <v>56</v>
      </c>
      <c r="V82" t="str">
        <f>VLOOKUP(H82,LUtable!A$3:B$16,2,FALSE)</f>
        <v>Vintages</v>
      </c>
    </row>
    <row r="83" spans="1:22" hidden="1" x14ac:dyDescent="0.25">
      <c r="A83" s="14" t="s">
        <v>22</v>
      </c>
      <c r="B83">
        <v>80</v>
      </c>
      <c r="C83">
        <v>624486</v>
      </c>
      <c r="D83" t="s">
        <v>108</v>
      </c>
      <c r="E83" t="s">
        <v>278</v>
      </c>
      <c r="F83" t="s">
        <v>279</v>
      </c>
      <c r="G83" t="s">
        <v>20</v>
      </c>
      <c r="H83">
        <v>538820</v>
      </c>
      <c r="I83" t="s">
        <v>61</v>
      </c>
      <c r="J83">
        <v>13.75</v>
      </c>
      <c r="K83">
        <v>345</v>
      </c>
      <c r="L83">
        <v>36</v>
      </c>
      <c r="M83">
        <v>28.75</v>
      </c>
      <c r="N83">
        <v>3</v>
      </c>
      <c r="O83">
        <v>4136.95</v>
      </c>
      <c r="P83">
        <v>431.68</v>
      </c>
      <c r="Q83" t="s">
        <v>602</v>
      </c>
      <c r="R83">
        <v>0.12</v>
      </c>
      <c r="S83">
        <v>0.02</v>
      </c>
      <c r="T83" t="s">
        <v>322</v>
      </c>
      <c r="U83">
        <v>2</v>
      </c>
      <c r="V83" t="str">
        <f>VLOOKUP(H83,LUtable!A$3:B$16,2,FALSE)</f>
        <v>NW Licensee Only</v>
      </c>
    </row>
    <row r="84" spans="1:22" hidden="1" x14ac:dyDescent="0.25">
      <c r="A84" s="14" t="s">
        <v>22</v>
      </c>
      <c r="B84">
        <v>81</v>
      </c>
      <c r="C84">
        <v>10556</v>
      </c>
      <c r="D84" t="s">
        <v>265</v>
      </c>
      <c r="E84" t="s">
        <v>353</v>
      </c>
      <c r="F84" t="s">
        <v>279</v>
      </c>
      <c r="G84" t="s">
        <v>20</v>
      </c>
      <c r="H84">
        <v>640010</v>
      </c>
      <c r="I84" t="s">
        <v>42</v>
      </c>
      <c r="J84">
        <v>19.95</v>
      </c>
      <c r="K84">
        <v>344</v>
      </c>
      <c r="M84">
        <v>28.67</v>
      </c>
      <c r="O84">
        <v>6012.39</v>
      </c>
      <c r="Q84" t="s">
        <v>309</v>
      </c>
      <c r="R84">
        <v>0.11</v>
      </c>
      <c r="T84" t="s">
        <v>309</v>
      </c>
      <c r="U84">
        <v>23</v>
      </c>
      <c r="V84" t="str">
        <f>VLOOKUP(H84,LUtable!A$3:B$16,2,FALSE)</f>
        <v>Vintages</v>
      </c>
    </row>
    <row r="85" spans="1:22" hidden="1" x14ac:dyDescent="0.25">
      <c r="A85" s="14" t="s">
        <v>22</v>
      </c>
      <c r="B85">
        <v>82</v>
      </c>
      <c r="C85">
        <v>224428</v>
      </c>
      <c r="D85" t="s">
        <v>402</v>
      </c>
      <c r="E85" t="s">
        <v>383</v>
      </c>
      <c r="F85" t="s">
        <v>279</v>
      </c>
      <c r="G85" t="s">
        <v>20</v>
      </c>
      <c r="H85">
        <v>640010</v>
      </c>
      <c r="I85" t="s">
        <v>42</v>
      </c>
      <c r="J85">
        <v>19.95</v>
      </c>
      <c r="K85">
        <v>336</v>
      </c>
      <c r="M85">
        <v>28</v>
      </c>
      <c r="O85">
        <v>5872.57</v>
      </c>
      <c r="Q85" t="s">
        <v>309</v>
      </c>
      <c r="R85">
        <v>0.11</v>
      </c>
      <c r="T85" t="s">
        <v>309</v>
      </c>
      <c r="U85">
        <v>27</v>
      </c>
      <c r="V85" t="str">
        <f>VLOOKUP(H85,LUtable!A$3:B$16,2,FALSE)</f>
        <v>Vintages</v>
      </c>
    </row>
    <row r="86" spans="1:22" hidden="1" x14ac:dyDescent="0.25">
      <c r="A86" s="14" t="s">
        <v>22</v>
      </c>
      <c r="B86">
        <v>83</v>
      </c>
      <c r="C86">
        <v>295188</v>
      </c>
      <c r="D86" t="s">
        <v>603</v>
      </c>
      <c r="E86" t="s">
        <v>307</v>
      </c>
      <c r="F86" t="s">
        <v>279</v>
      </c>
      <c r="G86" t="s">
        <v>20</v>
      </c>
      <c r="H86">
        <v>364460</v>
      </c>
      <c r="I86" t="s">
        <v>566</v>
      </c>
      <c r="J86">
        <v>14.15</v>
      </c>
      <c r="K86">
        <v>322</v>
      </c>
      <c r="L86">
        <v>97</v>
      </c>
      <c r="M86">
        <v>26.83</v>
      </c>
      <c r="N86">
        <v>8.08</v>
      </c>
      <c r="O86">
        <v>3975.13</v>
      </c>
      <c r="P86">
        <v>1197.48</v>
      </c>
      <c r="Q86" t="s">
        <v>500</v>
      </c>
      <c r="R86">
        <v>0.11</v>
      </c>
      <c r="S86">
        <v>0.04</v>
      </c>
      <c r="T86" t="s">
        <v>604</v>
      </c>
      <c r="U86">
        <v>6</v>
      </c>
      <c r="V86" t="str">
        <f>VLOOKUP(H86,LUtable!A$3:B$16,2,FALSE)</f>
        <v>OW Licensee Only</v>
      </c>
    </row>
    <row r="87" spans="1:22" hidden="1" x14ac:dyDescent="0.25">
      <c r="A87" s="14" t="s">
        <v>22</v>
      </c>
      <c r="B87">
        <v>84</v>
      </c>
      <c r="C87">
        <v>26856</v>
      </c>
      <c r="D87" t="s">
        <v>605</v>
      </c>
      <c r="E87" t="s">
        <v>582</v>
      </c>
      <c r="F87" t="s">
        <v>279</v>
      </c>
      <c r="G87" t="s">
        <v>20</v>
      </c>
      <c r="H87">
        <v>364460</v>
      </c>
      <c r="I87" t="s">
        <v>566</v>
      </c>
      <c r="J87">
        <v>12</v>
      </c>
      <c r="K87">
        <v>312</v>
      </c>
      <c r="L87">
        <v>44</v>
      </c>
      <c r="M87">
        <v>26</v>
      </c>
      <c r="N87">
        <v>3.67</v>
      </c>
      <c r="O87">
        <v>3258.05</v>
      </c>
      <c r="P87">
        <v>459.47</v>
      </c>
      <c r="Q87" t="s">
        <v>583</v>
      </c>
      <c r="R87">
        <v>0.1</v>
      </c>
      <c r="S87">
        <v>0.02</v>
      </c>
      <c r="T87" t="s">
        <v>584</v>
      </c>
      <c r="U87">
        <v>4</v>
      </c>
      <c r="V87" t="str">
        <f>VLOOKUP(H87,LUtable!A$3:B$16,2,FALSE)</f>
        <v>OW Licensee Only</v>
      </c>
    </row>
    <row r="88" spans="1:22" hidden="1" x14ac:dyDescent="0.25">
      <c r="A88" s="14" t="s">
        <v>22</v>
      </c>
      <c r="B88">
        <v>84</v>
      </c>
      <c r="C88">
        <v>609891</v>
      </c>
      <c r="D88" t="s">
        <v>111</v>
      </c>
      <c r="E88" t="s">
        <v>296</v>
      </c>
      <c r="F88" t="s">
        <v>279</v>
      </c>
      <c r="G88" t="s">
        <v>20</v>
      </c>
      <c r="H88">
        <v>538820</v>
      </c>
      <c r="I88" t="s">
        <v>61</v>
      </c>
      <c r="J88">
        <v>16.850000000000001</v>
      </c>
      <c r="K88">
        <v>312</v>
      </c>
      <c r="M88">
        <v>26</v>
      </c>
      <c r="O88">
        <v>4597.17</v>
      </c>
      <c r="Q88" t="s">
        <v>309</v>
      </c>
      <c r="R88">
        <v>0.1</v>
      </c>
      <c r="T88" t="s">
        <v>309</v>
      </c>
      <c r="U88">
        <v>1</v>
      </c>
      <c r="V88" t="str">
        <f>VLOOKUP(H88,LUtable!A$3:B$16,2,FALSE)</f>
        <v>NW Licensee Only</v>
      </c>
    </row>
    <row r="89" spans="1:22" hidden="1" x14ac:dyDescent="0.25">
      <c r="A89" s="14" t="s">
        <v>22</v>
      </c>
      <c r="B89">
        <v>85</v>
      </c>
      <c r="C89">
        <v>692343</v>
      </c>
      <c r="D89" t="s">
        <v>175</v>
      </c>
      <c r="E89" t="s">
        <v>282</v>
      </c>
      <c r="F89" t="s">
        <v>279</v>
      </c>
      <c r="G89" t="s">
        <v>20</v>
      </c>
      <c r="H89">
        <v>642025</v>
      </c>
      <c r="I89" t="s">
        <v>113</v>
      </c>
      <c r="J89">
        <v>19.95</v>
      </c>
      <c r="K89">
        <v>307</v>
      </c>
      <c r="L89">
        <v>455</v>
      </c>
      <c r="M89">
        <v>25.58</v>
      </c>
      <c r="N89">
        <v>37.92</v>
      </c>
      <c r="O89">
        <v>5365.71</v>
      </c>
      <c r="P89">
        <v>7952.43</v>
      </c>
      <c r="Q89" t="s">
        <v>373</v>
      </c>
      <c r="R89">
        <v>0.1</v>
      </c>
      <c r="S89">
        <v>0.19</v>
      </c>
      <c r="T89" t="s">
        <v>362</v>
      </c>
      <c r="U89">
        <v>40</v>
      </c>
      <c r="V89" t="str">
        <f>VLOOKUP(H89,LUtable!A$3:B$16,2,FALSE)</f>
        <v>Vintages</v>
      </c>
    </row>
    <row r="90" spans="1:22" hidden="1" x14ac:dyDescent="0.25">
      <c r="A90" s="14" t="s">
        <v>22</v>
      </c>
      <c r="B90">
        <v>86</v>
      </c>
      <c r="C90">
        <v>536276</v>
      </c>
      <c r="D90" t="s">
        <v>93</v>
      </c>
      <c r="E90" t="s">
        <v>319</v>
      </c>
      <c r="F90" t="s">
        <v>279</v>
      </c>
      <c r="G90" t="s">
        <v>20</v>
      </c>
      <c r="H90">
        <v>640010</v>
      </c>
      <c r="I90" t="s">
        <v>42</v>
      </c>
      <c r="J90">
        <v>19.95</v>
      </c>
      <c r="K90">
        <v>305</v>
      </c>
      <c r="L90">
        <v>1</v>
      </c>
      <c r="M90">
        <v>25.42</v>
      </c>
      <c r="N90">
        <v>0.08</v>
      </c>
      <c r="O90">
        <v>5330.75</v>
      </c>
      <c r="P90">
        <v>17.48</v>
      </c>
      <c r="Q90" t="s">
        <v>606</v>
      </c>
      <c r="R90">
        <v>0.1</v>
      </c>
      <c r="S90">
        <v>0</v>
      </c>
      <c r="T90" t="s">
        <v>309</v>
      </c>
      <c r="U90">
        <v>31</v>
      </c>
      <c r="V90" t="str">
        <f>VLOOKUP(H90,LUtable!A$3:B$16,2,FALSE)</f>
        <v>Vintages</v>
      </c>
    </row>
    <row r="91" spans="1:22" hidden="1" x14ac:dyDescent="0.25">
      <c r="A91" s="14" t="s">
        <v>22</v>
      </c>
      <c r="B91">
        <v>87</v>
      </c>
      <c r="C91">
        <v>317842</v>
      </c>
      <c r="D91" t="s">
        <v>89</v>
      </c>
      <c r="E91" t="s">
        <v>358</v>
      </c>
      <c r="F91" t="s">
        <v>279</v>
      </c>
      <c r="G91" t="s">
        <v>20</v>
      </c>
      <c r="H91">
        <v>640010</v>
      </c>
      <c r="I91" t="s">
        <v>42</v>
      </c>
      <c r="J91">
        <v>19.95</v>
      </c>
      <c r="K91">
        <v>283</v>
      </c>
      <c r="L91">
        <v>390</v>
      </c>
      <c r="M91">
        <v>23.58</v>
      </c>
      <c r="N91">
        <v>32.5</v>
      </c>
      <c r="O91">
        <v>4946.24</v>
      </c>
      <c r="P91">
        <v>6816.37</v>
      </c>
      <c r="Q91" t="s">
        <v>371</v>
      </c>
      <c r="R91">
        <v>0.09</v>
      </c>
      <c r="S91">
        <v>0.17</v>
      </c>
      <c r="T91" t="s">
        <v>362</v>
      </c>
      <c r="U91">
        <v>25</v>
      </c>
      <c r="V91" t="str">
        <f>VLOOKUP(H91,LUtable!A$3:B$16,2,FALSE)</f>
        <v>Vintages</v>
      </c>
    </row>
    <row r="92" spans="1:22" hidden="1" x14ac:dyDescent="0.25">
      <c r="A92" s="14" t="s">
        <v>22</v>
      </c>
      <c r="B92">
        <v>88</v>
      </c>
      <c r="C92">
        <v>156869</v>
      </c>
      <c r="D92" t="s">
        <v>268</v>
      </c>
      <c r="E92" t="s">
        <v>383</v>
      </c>
      <c r="F92" t="s">
        <v>279</v>
      </c>
      <c r="G92" t="s">
        <v>20</v>
      </c>
      <c r="H92">
        <v>642015</v>
      </c>
      <c r="I92" t="s">
        <v>54</v>
      </c>
      <c r="J92">
        <v>22.95</v>
      </c>
      <c r="K92">
        <v>281</v>
      </c>
      <c r="M92">
        <v>23.42</v>
      </c>
      <c r="O92">
        <v>5657.3</v>
      </c>
      <c r="Q92" t="s">
        <v>309</v>
      </c>
      <c r="R92">
        <v>0.09</v>
      </c>
      <c r="T92" t="s">
        <v>309</v>
      </c>
      <c r="U92">
        <v>22</v>
      </c>
      <c r="V92" t="str">
        <f>VLOOKUP(H92,LUtable!A$3:B$16,2,FALSE)</f>
        <v>Vintages</v>
      </c>
    </row>
    <row r="93" spans="1:22" hidden="1" x14ac:dyDescent="0.25">
      <c r="A93" s="14" t="s">
        <v>22</v>
      </c>
      <c r="B93">
        <v>88</v>
      </c>
      <c r="C93">
        <v>295212</v>
      </c>
      <c r="D93" t="s">
        <v>607</v>
      </c>
      <c r="E93" t="s">
        <v>582</v>
      </c>
      <c r="F93" t="s">
        <v>279</v>
      </c>
      <c r="G93" t="s">
        <v>20</v>
      </c>
      <c r="H93">
        <v>364460</v>
      </c>
      <c r="I93" t="s">
        <v>566</v>
      </c>
      <c r="J93">
        <v>14.95</v>
      </c>
      <c r="K93">
        <v>281</v>
      </c>
      <c r="L93">
        <v>89</v>
      </c>
      <c r="M93">
        <v>23.42</v>
      </c>
      <c r="N93">
        <v>7.42</v>
      </c>
      <c r="O93">
        <v>3667.92</v>
      </c>
      <c r="P93">
        <v>1161.73</v>
      </c>
      <c r="Q93" t="s">
        <v>608</v>
      </c>
      <c r="R93">
        <v>0.09</v>
      </c>
      <c r="S93">
        <v>0.04</v>
      </c>
      <c r="T93" t="s">
        <v>542</v>
      </c>
      <c r="U93">
        <v>3</v>
      </c>
      <c r="V93" t="str">
        <f>VLOOKUP(H93,LUtable!A$3:B$16,2,FALSE)</f>
        <v>OW Licensee Only</v>
      </c>
    </row>
    <row r="94" spans="1:22" hidden="1" x14ac:dyDescent="0.25">
      <c r="A94" s="14" t="s">
        <v>22</v>
      </c>
      <c r="B94">
        <v>89</v>
      </c>
      <c r="C94">
        <v>329706</v>
      </c>
      <c r="D94" t="s">
        <v>270</v>
      </c>
      <c r="E94" t="s">
        <v>344</v>
      </c>
      <c r="F94" t="s">
        <v>279</v>
      </c>
      <c r="G94" t="s">
        <v>20</v>
      </c>
      <c r="H94">
        <v>642015</v>
      </c>
      <c r="I94" t="s">
        <v>54</v>
      </c>
      <c r="J94">
        <v>27.95</v>
      </c>
      <c r="K94">
        <v>276</v>
      </c>
      <c r="M94">
        <v>23</v>
      </c>
      <c r="O94">
        <v>6777.88</v>
      </c>
      <c r="Q94" t="s">
        <v>309</v>
      </c>
      <c r="R94">
        <v>0.09</v>
      </c>
      <c r="T94" t="s">
        <v>309</v>
      </c>
      <c r="U94">
        <v>16</v>
      </c>
      <c r="V94" t="str">
        <f>VLOOKUP(H94,LUtable!A$3:B$16,2,FALSE)</f>
        <v>Vintages</v>
      </c>
    </row>
    <row r="95" spans="1:22" hidden="1" x14ac:dyDescent="0.25">
      <c r="A95" s="14" t="s">
        <v>22</v>
      </c>
      <c r="B95">
        <v>90</v>
      </c>
      <c r="C95">
        <v>571737</v>
      </c>
      <c r="D95" t="s">
        <v>117</v>
      </c>
      <c r="E95" t="s">
        <v>315</v>
      </c>
      <c r="F95" t="s">
        <v>279</v>
      </c>
      <c r="G95" t="s">
        <v>20</v>
      </c>
      <c r="H95">
        <v>538820</v>
      </c>
      <c r="I95" t="s">
        <v>61</v>
      </c>
      <c r="J95">
        <v>15</v>
      </c>
      <c r="K95">
        <v>274</v>
      </c>
      <c r="M95">
        <v>22.83</v>
      </c>
      <c r="O95">
        <v>3588.67</v>
      </c>
      <c r="Q95" t="s">
        <v>309</v>
      </c>
      <c r="R95">
        <v>0.09</v>
      </c>
      <c r="T95" t="s">
        <v>309</v>
      </c>
      <c r="U95">
        <v>26</v>
      </c>
      <c r="V95" t="str">
        <f>VLOOKUP(H95,LUtable!A$3:B$16,2,FALSE)</f>
        <v>NW Licensee Only</v>
      </c>
    </row>
    <row r="96" spans="1:22" hidden="1" x14ac:dyDescent="0.25">
      <c r="A96" s="14" t="s">
        <v>22</v>
      </c>
      <c r="B96">
        <v>91</v>
      </c>
      <c r="C96">
        <v>927186</v>
      </c>
      <c r="D96" t="s">
        <v>75</v>
      </c>
      <c r="E96" t="s">
        <v>315</v>
      </c>
      <c r="F96" t="s">
        <v>279</v>
      </c>
      <c r="G96" t="s">
        <v>20</v>
      </c>
      <c r="H96">
        <v>640010</v>
      </c>
      <c r="I96" t="s">
        <v>42</v>
      </c>
      <c r="J96">
        <v>21.95</v>
      </c>
      <c r="K96">
        <v>255</v>
      </c>
      <c r="M96">
        <v>21.25</v>
      </c>
      <c r="O96">
        <v>4908.1899999999996</v>
      </c>
      <c r="Q96" t="s">
        <v>309</v>
      </c>
      <c r="R96">
        <v>0.09</v>
      </c>
      <c r="T96" t="s">
        <v>309</v>
      </c>
      <c r="U96">
        <v>27</v>
      </c>
      <c r="V96" t="str">
        <f>VLOOKUP(H96,LUtable!A$3:B$16,2,FALSE)</f>
        <v>Vintages</v>
      </c>
    </row>
    <row r="97" spans="1:22" hidden="1" x14ac:dyDescent="0.25">
      <c r="A97" s="14" t="s">
        <v>22</v>
      </c>
      <c r="B97">
        <v>92</v>
      </c>
      <c r="C97">
        <v>148429</v>
      </c>
      <c r="D97" t="s">
        <v>266</v>
      </c>
      <c r="E97" t="s">
        <v>288</v>
      </c>
      <c r="F97" t="s">
        <v>279</v>
      </c>
      <c r="G97" t="s">
        <v>20</v>
      </c>
      <c r="H97">
        <v>640010</v>
      </c>
      <c r="I97" t="s">
        <v>42</v>
      </c>
      <c r="J97">
        <v>18.95</v>
      </c>
      <c r="K97">
        <v>244</v>
      </c>
      <c r="M97">
        <v>20.329999999999998</v>
      </c>
      <c r="O97">
        <v>4048.67</v>
      </c>
      <c r="Q97" t="s">
        <v>309</v>
      </c>
      <c r="R97">
        <v>0.08</v>
      </c>
      <c r="T97" t="s">
        <v>309</v>
      </c>
      <c r="U97">
        <v>28</v>
      </c>
      <c r="V97" t="str">
        <f>VLOOKUP(H97,LUtable!A$3:B$16,2,FALSE)</f>
        <v>Vintages</v>
      </c>
    </row>
    <row r="98" spans="1:22" hidden="1" x14ac:dyDescent="0.25">
      <c r="A98" s="14" t="s">
        <v>22</v>
      </c>
      <c r="B98">
        <v>93</v>
      </c>
      <c r="C98">
        <v>400598</v>
      </c>
      <c r="D98" t="s">
        <v>121</v>
      </c>
      <c r="E98" t="s">
        <v>327</v>
      </c>
      <c r="F98" t="s">
        <v>279</v>
      </c>
      <c r="G98" t="s">
        <v>20</v>
      </c>
      <c r="H98">
        <v>538820</v>
      </c>
      <c r="I98" t="s">
        <v>61</v>
      </c>
      <c r="J98">
        <v>23.85</v>
      </c>
      <c r="K98">
        <v>233</v>
      </c>
      <c r="L98">
        <v>62</v>
      </c>
      <c r="M98">
        <v>19.420000000000002</v>
      </c>
      <c r="N98">
        <v>5.17</v>
      </c>
      <c r="O98">
        <v>4876.5</v>
      </c>
      <c r="P98">
        <v>1297.6099999999999</v>
      </c>
      <c r="Q98" t="s">
        <v>609</v>
      </c>
      <c r="R98">
        <v>0.08</v>
      </c>
      <c r="S98">
        <v>0.03</v>
      </c>
      <c r="T98" t="s">
        <v>367</v>
      </c>
      <c r="U98">
        <v>6</v>
      </c>
      <c r="V98" t="str">
        <f>VLOOKUP(H98,LUtable!A$3:B$16,2,FALSE)</f>
        <v>NW Licensee Only</v>
      </c>
    </row>
    <row r="99" spans="1:22" hidden="1" x14ac:dyDescent="0.25">
      <c r="A99" s="14" t="s">
        <v>22</v>
      </c>
      <c r="B99">
        <v>94</v>
      </c>
      <c r="C99">
        <v>445544</v>
      </c>
      <c r="D99" t="s">
        <v>610</v>
      </c>
      <c r="E99" t="s">
        <v>312</v>
      </c>
      <c r="F99" t="s">
        <v>279</v>
      </c>
      <c r="G99" t="s">
        <v>20</v>
      </c>
      <c r="H99">
        <v>364460</v>
      </c>
      <c r="I99" t="s">
        <v>566</v>
      </c>
      <c r="J99">
        <v>14.95</v>
      </c>
      <c r="K99">
        <v>224</v>
      </c>
      <c r="L99">
        <v>131</v>
      </c>
      <c r="M99">
        <v>18.670000000000002</v>
      </c>
      <c r="N99">
        <v>10.92</v>
      </c>
      <c r="O99">
        <v>2923.89</v>
      </c>
      <c r="P99">
        <v>1709.96</v>
      </c>
      <c r="Q99" t="s">
        <v>339</v>
      </c>
      <c r="R99">
        <v>7.0000000000000007E-2</v>
      </c>
      <c r="S99">
        <v>0.06</v>
      </c>
      <c r="T99" t="s">
        <v>297</v>
      </c>
      <c r="U99">
        <v>3</v>
      </c>
      <c r="V99" t="str">
        <f>VLOOKUP(H99,LUtable!A$3:B$16,2,FALSE)</f>
        <v>OW Licensee Only</v>
      </c>
    </row>
    <row r="100" spans="1:22" hidden="1" x14ac:dyDescent="0.25">
      <c r="A100" s="14" t="s">
        <v>22</v>
      </c>
      <c r="B100">
        <v>95</v>
      </c>
      <c r="C100">
        <v>606848</v>
      </c>
      <c r="D100" t="s">
        <v>110</v>
      </c>
      <c r="E100" t="s">
        <v>315</v>
      </c>
      <c r="F100" t="s">
        <v>279</v>
      </c>
      <c r="G100" t="s">
        <v>20</v>
      </c>
      <c r="H100">
        <v>640010</v>
      </c>
      <c r="I100" t="s">
        <v>42</v>
      </c>
      <c r="J100">
        <v>21.95</v>
      </c>
      <c r="K100">
        <v>223</v>
      </c>
      <c r="M100">
        <v>18.579999999999998</v>
      </c>
      <c r="O100">
        <v>4292.26</v>
      </c>
      <c r="Q100" t="s">
        <v>309</v>
      </c>
      <c r="R100">
        <v>7.0000000000000007E-2</v>
      </c>
      <c r="T100" t="s">
        <v>309</v>
      </c>
      <c r="U100">
        <v>24</v>
      </c>
      <c r="V100" t="str">
        <f>VLOOKUP(H100,LUtable!A$3:B$16,2,FALSE)</f>
        <v>Vintages</v>
      </c>
    </row>
    <row r="101" spans="1:22" hidden="1" x14ac:dyDescent="0.25">
      <c r="A101" s="14" t="s">
        <v>22</v>
      </c>
      <c r="B101">
        <v>96</v>
      </c>
      <c r="C101">
        <v>536201</v>
      </c>
      <c r="D101" t="s">
        <v>72</v>
      </c>
      <c r="E101" t="s">
        <v>289</v>
      </c>
      <c r="F101" t="s">
        <v>279</v>
      </c>
      <c r="G101" t="s">
        <v>20</v>
      </c>
      <c r="H101">
        <v>640010</v>
      </c>
      <c r="I101" t="s">
        <v>42</v>
      </c>
      <c r="J101">
        <v>24.95</v>
      </c>
      <c r="K101">
        <v>212</v>
      </c>
      <c r="M101">
        <v>17.670000000000002</v>
      </c>
      <c r="O101">
        <v>4643.3599999999997</v>
      </c>
      <c r="Q101" t="s">
        <v>309</v>
      </c>
      <c r="R101">
        <v>7.0000000000000007E-2</v>
      </c>
      <c r="T101" t="s">
        <v>309</v>
      </c>
      <c r="U101">
        <v>24</v>
      </c>
      <c r="V101" t="str">
        <f>VLOOKUP(H101,LUtable!A$3:B$16,2,FALSE)</f>
        <v>Vintages</v>
      </c>
    </row>
    <row r="102" spans="1:22" hidden="1" x14ac:dyDescent="0.25">
      <c r="A102" s="14" t="s">
        <v>22</v>
      </c>
      <c r="B102">
        <v>97</v>
      </c>
      <c r="C102">
        <v>163972</v>
      </c>
      <c r="D102" t="s">
        <v>68</v>
      </c>
      <c r="E102" t="s">
        <v>307</v>
      </c>
      <c r="F102" t="s">
        <v>279</v>
      </c>
      <c r="G102" t="s">
        <v>20</v>
      </c>
      <c r="H102">
        <v>642015</v>
      </c>
      <c r="I102" t="s">
        <v>54</v>
      </c>
      <c r="J102">
        <v>19.95</v>
      </c>
      <c r="K102">
        <v>204</v>
      </c>
      <c r="L102">
        <v>552</v>
      </c>
      <c r="M102">
        <v>17</v>
      </c>
      <c r="N102">
        <v>46</v>
      </c>
      <c r="O102">
        <v>3565.49</v>
      </c>
      <c r="P102">
        <v>9647.7900000000009</v>
      </c>
      <c r="Q102" t="s">
        <v>482</v>
      </c>
      <c r="R102">
        <v>7.0000000000000007E-2</v>
      </c>
      <c r="S102">
        <v>0.23</v>
      </c>
      <c r="T102" t="s">
        <v>429</v>
      </c>
      <c r="U102">
        <v>27</v>
      </c>
      <c r="V102" t="str">
        <f>VLOOKUP(H102,LUtable!A$3:B$16,2,FALSE)</f>
        <v>Vintages</v>
      </c>
    </row>
    <row r="103" spans="1:22" hidden="1" x14ac:dyDescent="0.25">
      <c r="A103" s="14" t="s">
        <v>22</v>
      </c>
      <c r="B103">
        <v>98</v>
      </c>
      <c r="C103">
        <v>445346</v>
      </c>
      <c r="D103" t="s">
        <v>148</v>
      </c>
      <c r="E103" t="s">
        <v>384</v>
      </c>
      <c r="F103" t="s">
        <v>279</v>
      </c>
      <c r="G103" t="s">
        <v>20</v>
      </c>
      <c r="H103">
        <v>538820</v>
      </c>
      <c r="I103" t="s">
        <v>61</v>
      </c>
      <c r="J103">
        <v>13.25</v>
      </c>
      <c r="K103">
        <v>201</v>
      </c>
      <c r="L103">
        <v>215</v>
      </c>
      <c r="M103">
        <v>16.75</v>
      </c>
      <c r="N103">
        <v>17.920000000000002</v>
      </c>
      <c r="O103">
        <v>2321.2800000000002</v>
      </c>
      <c r="P103">
        <v>2482.96</v>
      </c>
      <c r="Q103" t="s">
        <v>454</v>
      </c>
      <c r="R103">
        <v>7.0000000000000007E-2</v>
      </c>
      <c r="S103">
        <v>0.09</v>
      </c>
      <c r="T103" t="s">
        <v>299</v>
      </c>
      <c r="U103">
        <v>11</v>
      </c>
      <c r="V103" t="str">
        <f>VLOOKUP(H103,LUtable!A$3:B$16,2,FALSE)</f>
        <v>NW Licensee Only</v>
      </c>
    </row>
    <row r="104" spans="1:22" hidden="1" x14ac:dyDescent="0.25">
      <c r="A104" s="14" t="s">
        <v>22</v>
      </c>
      <c r="B104">
        <v>99</v>
      </c>
      <c r="C104">
        <v>441394</v>
      </c>
      <c r="D104" t="s">
        <v>63</v>
      </c>
      <c r="E104" t="s">
        <v>357</v>
      </c>
      <c r="F104" t="s">
        <v>279</v>
      </c>
      <c r="G104" t="s">
        <v>20</v>
      </c>
      <c r="H104">
        <v>640010</v>
      </c>
      <c r="I104" t="s">
        <v>42</v>
      </c>
      <c r="J104">
        <v>18.95</v>
      </c>
      <c r="K104">
        <v>196</v>
      </c>
      <c r="M104">
        <v>16.329999999999998</v>
      </c>
      <c r="O104">
        <v>3252.21</v>
      </c>
      <c r="Q104" t="s">
        <v>309</v>
      </c>
      <c r="R104">
        <v>7.0000000000000007E-2</v>
      </c>
      <c r="T104" t="s">
        <v>309</v>
      </c>
      <c r="U104">
        <v>21</v>
      </c>
      <c r="V104" t="str">
        <f>VLOOKUP(H104,LUtable!A$3:B$16,2,FALSE)</f>
        <v>Vintages</v>
      </c>
    </row>
    <row r="105" spans="1:22" hidden="1" x14ac:dyDescent="0.25">
      <c r="A105" s="14" t="s">
        <v>22</v>
      </c>
      <c r="B105">
        <v>100</v>
      </c>
      <c r="C105">
        <v>13527</v>
      </c>
      <c r="D105" t="s">
        <v>498</v>
      </c>
      <c r="E105" t="s">
        <v>396</v>
      </c>
      <c r="F105" t="s">
        <v>279</v>
      </c>
      <c r="G105" t="s">
        <v>20</v>
      </c>
      <c r="H105">
        <v>538820</v>
      </c>
      <c r="I105" t="s">
        <v>61</v>
      </c>
      <c r="J105">
        <v>13</v>
      </c>
      <c r="K105">
        <v>173</v>
      </c>
      <c r="M105">
        <v>14.42</v>
      </c>
      <c r="O105">
        <v>1959.65</v>
      </c>
      <c r="Q105" t="s">
        <v>309</v>
      </c>
      <c r="R105">
        <v>0.06</v>
      </c>
      <c r="T105" t="s">
        <v>309</v>
      </c>
      <c r="U105">
        <v>3</v>
      </c>
      <c r="V105" t="str">
        <f>VLOOKUP(H105,LUtable!A$3:B$16,2,FALSE)</f>
        <v>NW Licensee Only</v>
      </c>
    </row>
    <row r="106" spans="1:22" hidden="1" x14ac:dyDescent="0.25">
      <c r="A106" s="14" t="s">
        <v>22</v>
      </c>
      <c r="B106">
        <v>101</v>
      </c>
      <c r="C106">
        <v>648386</v>
      </c>
      <c r="D106" t="s">
        <v>501</v>
      </c>
      <c r="E106" t="s">
        <v>350</v>
      </c>
      <c r="F106" t="s">
        <v>279</v>
      </c>
      <c r="G106" t="s">
        <v>20</v>
      </c>
      <c r="H106">
        <v>538820</v>
      </c>
      <c r="I106" t="s">
        <v>61</v>
      </c>
      <c r="J106">
        <v>9.6</v>
      </c>
      <c r="K106">
        <v>169</v>
      </c>
      <c r="M106">
        <v>14.08</v>
      </c>
      <c r="O106">
        <v>1405.84</v>
      </c>
      <c r="Q106" t="s">
        <v>309</v>
      </c>
      <c r="R106">
        <v>0.06</v>
      </c>
      <c r="T106" t="s">
        <v>309</v>
      </c>
      <c r="U106">
        <v>4</v>
      </c>
      <c r="V106" t="str">
        <f>VLOOKUP(H106,LUtable!A$3:B$16,2,FALSE)</f>
        <v>NW Licensee Only</v>
      </c>
    </row>
    <row r="107" spans="1:22" hidden="1" x14ac:dyDescent="0.25">
      <c r="A107" s="14" t="s">
        <v>22</v>
      </c>
      <c r="B107">
        <v>102</v>
      </c>
      <c r="C107">
        <v>288910</v>
      </c>
      <c r="D107" t="s">
        <v>611</v>
      </c>
      <c r="E107" t="s">
        <v>384</v>
      </c>
      <c r="F107" t="s">
        <v>279</v>
      </c>
      <c r="G107" t="s">
        <v>20</v>
      </c>
      <c r="H107">
        <v>364460</v>
      </c>
      <c r="I107" t="s">
        <v>566</v>
      </c>
      <c r="J107">
        <v>15.95</v>
      </c>
      <c r="K107">
        <v>159</v>
      </c>
      <c r="L107">
        <v>71</v>
      </c>
      <c r="M107">
        <v>13.25</v>
      </c>
      <c r="N107">
        <v>5.92</v>
      </c>
      <c r="O107">
        <v>2216.15</v>
      </c>
      <c r="P107">
        <v>989.6</v>
      </c>
      <c r="Q107" t="s">
        <v>612</v>
      </c>
      <c r="R107">
        <v>0.05</v>
      </c>
      <c r="S107">
        <v>0.03</v>
      </c>
      <c r="T107" t="s">
        <v>518</v>
      </c>
      <c r="U107">
        <v>4</v>
      </c>
      <c r="V107" t="str">
        <f>VLOOKUP(H107,LUtable!A$3:B$16,2,FALSE)</f>
        <v>OW Licensee Only</v>
      </c>
    </row>
    <row r="108" spans="1:22" hidden="1" x14ac:dyDescent="0.25">
      <c r="A108" s="14" t="s">
        <v>22</v>
      </c>
      <c r="B108">
        <v>103</v>
      </c>
      <c r="C108">
        <v>148437</v>
      </c>
      <c r="D108" t="s">
        <v>97</v>
      </c>
      <c r="E108" t="s">
        <v>317</v>
      </c>
      <c r="F108" t="s">
        <v>279</v>
      </c>
      <c r="G108" t="s">
        <v>20</v>
      </c>
      <c r="H108">
        <v>640020</v>
      </c>
      <c r="I108" t="s">
        <v>46</v>
      </c>
      <c r="J108">
        <v>17.95</v>
      </c>
      <c r="K108">
        <v>158</v>
      </c>
      <c r="M108">
        <v>13.17</v>
      </c>
      <c r="O108">
        <v>2481.86</v>
      </c>
      <c r="Q108" t="s">
        <v>309</v>
      </c>
      <c r="R108">
        <v>0.05</v>
      </c>
      <c r="T108" t="s">
        <v>309</v>
      </c>
      <c r="U108">
        <v>17</v>
      </c>
      <c r="V108" t="str">
        <f>VLOOKUP(H108,LUtable!A$3:B$16,2,FALSE)</f>
        <v>Vintages</v>
      </c>
    </row>
    <row r="109" spans="1:22" hidden="1" x14ac:dyDescent="0.25">
      <c r="A109" s="14" t="s">
        <v>22</v>
      </c>
      <c r="B109">
        <v>104</v>
      </c>
      <c r="C109">
        <v>924555</v>
      </c>
      <c r="D109" t="s">
        <v>267</v>
      </c>
      <c r="E109" t="s">
        <v>278</v>
      </c>
      <c r="F109" t="s">
        <v>279</v>
      </c>
      <c r="G109" t="s">
        <v>20</v>
      </c>
      <c r="H109">
        <v>640010</v>
      </c>
      <c r="I109" t="s">
        <v>42</v>
      </c>
      <c r="J109">
        <v>24.95</v>
      </c>
      <c r="K109">
        <v>152</v>
      </c>
      <c r="M109">
        <v>12.67</v>
      </c>
      <c r="O109">
        <v>3329.2</v>
      </c>
      <c r="Q109" t="s">
        <v>309</v>
      </c>
      <c r="R109">
        <v>0.05</v>
      </c>
      <c r="T109" t="s">
        <v>309</v>
      </c>
      <c r="U109">
        <v>15</v>
      </c>
      <c r="V109" t="str">
        <f>VLOOKUP(H109,LUtable!A$3:B$16,2,FALSE)</f>
        <v>Vintages</v>
      </c>
    </row>
    <row r="110" spans="1:22" hidden="1" x14ac:dyDescent="0.25">
      <c r="A110" s="14" t="s">
        <v>22</v>
      </c>
      <c r="B110">
        <v>105</v>
      </c>
      <c r="C110">
        <v>332494</v>
      </c>
      <c r="D110" t="s">
        <v>269</v>
      </c>
      <c r="E110" t="s">
        <v>353</v>
      </c>
      <c r="F110" t="s">
        <v>279</v>
      </c>
      <c r="G110" t="s">
        <v>20</v>
      </c>
      <c r="H110">
        <v>640015</v>
      </c>
      <c r="I110" t="s">
        <v>51</v>
      </c>
      <c r="J110">
        <v>27.95</v>
      </c>
      <c r="K110">
        <v>134</v>
      </c>
      <c r="M110">
        <v>11.17</v>
      </c>
      <c r="O110">
        <v>3290.71</v>
      </c>
      <c r="Q110" t="s">
        <v>309</v>
      </c>
      <c r="R110">
        <v>0.04</v>
      </c>
      <c r="T110" t="s">
        <v>309</v>
      </c>
      <c r="U110">
        <v>13</v>
      </c>
      <c r="V110" t="str">
        <f>VLOOKUP(H110,LUtable!A$3:B$16,2,FALSE)</f>
        <v>Vintages</v>
      </c>
    </row>
    <row r="111" spans="1:22" hidden="1" x14ac:dyDescent="0.25">
      <c r="A111" s="14" t="s">
        <v>22</v>
      </c>
      <c r="B111">
        <v>106</v>
      </c>
      <c r="C111">
        <v>149336</v>
      </c>
      <c r="D111" t="s">
        <v>109</v>
      </c>
      <c r="E111" t="s">
        <v>344</v>
      </c>
      <c r="F111" t="s">
        <v>279</v>
      </c>
      <c r="G111" t="s">
        <v>20</v>
      </c>
      <c r="H111">
        <v>640015</v>
      </c>
      <c r="I111" t="s">
        <v>51</v>
      </c>
      <c r="J111">
        <v>18.95</v>
      </c>
      <c r="K111">
        <v>129</v>
      </c>
      <c r="M111">
        <v>10.75</v>
      </c>
      <c r="O111">
        <v>2140.4899999999998</v>
      </c>
      <c r="Q111" t="s">
        <v>309</v>
      </c>
      <c r="R111">
        <v>0.04</v>
      </c>
      <c r="T111" t="s">
        <v>309</v>
      </c>
      <c r="U111">
        <v>17</v>
      </c>
      <c r="V111" t="str">
        <f>VLOOKUP(H111,LUtable!A$3:B$16,2,FALSE)</f>
        <v>Vintages</v>
      </c>
    </row>
    <row r="112" spans="1:22" hidden="1" x14ac:dyDescent="0.25">
      <c r="A112" s="14" t="s">
        <v>22</v>
      </c>
      <c r="B112">
        <v>107</v>
      </c>
      <c r="C112">
        <v>552596</v>
      </c>
      <c r="D112" t="s">
        <v>120</v>
      </c>
      <c r="E112" t="s">
        <v>319</v>
      </c>
      <c r="F112" t="s">
        <v>279</v>
      </c>
      <c r="G112" t="s">
        <v>20</v>
      </c>
      <c r="H112">
        <v>538820</v>
      </c>
      <c r="I112" t="s">
        <v>61</v>
      </c>
      <c r="J112">
        <v>14.2</v>
      </c>
      <c r="K112">
        <v>127</v>
      </c>
      <c r="L112">
        <v>83</v>
      </c>
      <c r="M112">
        <v>10.58</v>
      </c>
      <c r="N112">
        <v>6.92</v>
      </c>
      <c r="O112">
        <v>1573.45</v>
      </c>
      <c r="P112">
        <v>1028.32</v>
      </c>
      <c r="Q112" t="s">
        <v>508</v>
      </c>
      <c r="R112">
        <v>0.04</v>
      </c>
      <c r="S112">
        <v>0.04</v>
      </c>
      <c r="T112" t="s">
        <v>290</v>
      </c>
      <c r="U112">
        <v>6</v>
      </c>
      <c r="V112" t="str">
        <f>VLOOKUP(H112,LUtable!A$3:B$16,2,FALSE)</f>
        <v>NW Licensee Only</v>
      </c>
    </row>
    <row r="113" spans="1:22" hidden="1" x14ac:dyDescent="0.25">
      <c r="A113" s="14" t="s">
        <v>22</v>
      </c>
      <c r="B113">
        <v>108</v>
      </c>
      <c r="C113">
        <v>447516</v>
      </c>
      <c r="D113" t="s">
        <v>101</v>
      </c>
      <c r="E113" t="s">
        <v>296</v>
      </c>
      <c r="F113" t="s">
        <v>279</v>
      </c>
      <c r="G113" t="s">
        <v>20</v>
      </c>
      <c r="H113">
        <v>640020</v>
      </c>
      <c r="I113" t="s">
        <v>46</v>
      </c>
      <c r="J113">
        <v>19.95</v>
      </c>
      <c r="K113">
        <v>118</v>
      </c>
      <c r="M113">
        <v>9.83</v>
      </c>
      <c r="O113">
        <v>2062.39</v>
      </c>
      <c r="Q113" t="s">
        <v>309</v>
      </c>
      <c r="R113">
        <v>0.04</v>
      </c>
      <c r="T113" t="s">
        <v>309</v>
      </c>
      <c r="U113">
        <v>14</v>
      </c>
      <c r="V113" t="str">
        <f>VLOOKUP(H113,LUtable!A$3:B$16,2,FALSE)</f>
        <v>Vintages</v>
      </c>
    </row>
    <row r="114" spans="1:22" hidden="1" x14ac:dyDescent="0.25">
      <c r="A114" s="14" t="s">
        <v>22</v>
      </c>
      <c r="B114">
        <v>109</v>
      </c>
      <c r="C114">
        <v>429308</v>
      </c>
      <c r="D114" t="s">
        <v>115</v>
      </c>
      <c r="E114" t="s">
        <v>304</v>
      </c>
      <c r="F114" t="s">
        <v>279</v>
      </c>
      <c r="G114" t="s">
        <v>20</v>
      </c>
      <c r="H114">
        <v>640010</v>
      </c>
      <c r="I114" t="s">
        <v>42</v>
      </c>
      <c r="J114">
        <v>29.95</v>
      </c>
      <c r="K114">
        <v>115</v>
      </c>
      <c r="M114">
        <v>9.58</v>
      </c>
      <c r="O114">
        <v>3027.65</v>
      </c>
      <c r="Q114" t="s">
        <v>309</v>
      </c>
      <c r="R114">
        <v>0.04</v>
      </c>
      <c r="T114" t="s">
        <v>309</v>
      </c>
      <c r="U114">
        <v>9</v>
      </c>
      <c r="V114" t="str">
        <f>VLOOKUP(H114,LUtable!A$3:B$16,2,FALSE)</f>
        <v>Vintages</v>
      </c>
    </row>
    <row r="115" spans="1:22" hidden="1" x14ac:dyDescent="0.25">
      <c r="A115" s="14" t="s">
        <v>22</v>
      </c>
      <c r="B115">
        <v>110</v>
      </c>
      <c r="C115">
        <v>369751</v>
      </c>
      <c r="D115" t="s">
        <v>123</v>
      </c>
      <c r="E115" t="s">
        <v>278</v>
      </c>
      <c r="F115" t="s">
        <v>279</v>
      </c>
      <c r="G115" t="s">
        <v>20</v>
      </c>
      <c r="H115">
        <v>538820</v>
      </c>
      <c r="I115" t="s">
        <v>61</v>
      </c>
      <c r="J115">
        <v>17.25</v>
      </c>
      <c r="K115">
        <v>111</v>
      </c>
      <c r="L115">
        <v>55</v>
      </c>
      <c r="M115">
        <v>9.25</v>
      </c>
      <c r="N115">
        <v>4.58</v>
      </c>
      <c r="O115">
        <v>1674.82</v>
      </c>
      <c r="P115">
        <v>829.87</v>
      </c>
      <c r="Q115" t="s">
        <v>613</v>
      </c>
      <c r="R115">
        <v>0.04</v>
      </c>
      <c r="S115">
        <v>0.02</v>
      </c>
      <c r="T115" t="s">
        <v>336</v>
      </c>
      <c r="U115">
        <v>3</v>
      </c>
      <c r="V115" t="str">
        <f>VLOOKUP(H115,LUtable!A$3:B$16,2,FALSE)</f>
        <v>NW Licensee Only</v>
      </c>
    </row>
    <row r="116" spans="1:22" hidden="1" x14ac:dyDescent="0.25">
      <c r="A116" s="14" t="s">
        <v>22</v>
      </c>
      <c r="B116">
        <v>111</v>
      </c>
      <c r="C116">
        <v>538918</v>
      </c>
      <c r="D116" t="s">
        <v>222</v>
      </c>
      <c r="E116" t="s">
        <v>325</v>
      </c>
      <c r="F116" t="s">
        <v>279</v>
      </c>
      <c r="G116" t="s">
        <v>20</v>
      </c>
      <c r="H116">
        <v>642015</v>
      </c>
      <c r="I116" t="s">
        <v>54</v>
      </c>
      <c r="J116">
        <v>29.95</v>
      </c>
      <c r="K116">
        <v>108</v>
      </c>
      <c r="M116">
        <v>9</v>
      </c>
      <c r="O116">
        <v>2843.36</v>
      </c>
      <c r="Q116" t="s">
        <v>309</v>
      </c>
      <c r="R116">
        <v>0.04</v>
      </c>
      <c r="T116" t="s">
        <v>309</v>
      </c>
      <c r="U116">
        <v>17</v>
      </c>
      <c r="V116" t="str">
        <f>VLOOKUP(H116,LUtable!A$3:B$16,2,FALSE)</f>
        <v>Vintages</v>
      </c>
    </row>
    <row r="117" spans="1:22" hidden="1" x14ac:dyDescent="0.25">
      <c r="A117" s="14" t="s">
        <v>22</v>
      </c>
      <c r="B117">
        <v>112</v>
      </c>
      <c r="C117">
        <v>483495</v>
      </c>
      <c r="D117" t="s">
        <v>98</v>
      </c>
      <c r="E117" t="s">
        <v>350</v>
      </c>
      <c r="F117" t="s">
        <v>279</v>
      </c>
      <c r="G117" t="s">
        <v>20</v>
      </c>
      <c r="H117">
        <v>640010</v>
      </c>
      <c r="I117" t="s">
        <v>42</v>
      </c>
      <c r="J117">
        <v>21.95</v>
      </c>
      <c r="K117">
        <v>106</v>
      </c>
      <c r="L117">
        <v>497</v>
      </c>
      <c r="M117">
        <v>8.83</v>
      </c>
      <c r="N117">
        <v>41.42</v>
      </c>
      <c r="O117">
        <v>2040.27</v>
      </c>
      <c r="P117">
        <v>9566.15</v>
      </c>
      <c r="Q117" t="s">
        <v>356</v>
      </c>
      <c r="R117">
        <v>0.04</v>
      </c>
      <c r="S117">
        <v>0.21</v>
      </c>
      <c r="T117" t="s">
        <v>406</v>
      </c>
      <c r="U117">
        <v>10</v>
      </c>
      <c r="V117" t="str">
        <f>VLOOKUP(H117,LUtable!A$3:B$16,2,FALSE)</f>
        <v>Vintages</v>
      </c>
    </row>
    <row r="118" spans="1:22" hidden="1" x14ac:dyDescent="0.25">
      <c r="A118" s="14" t="s">
        <v>22</v>
      </c>
      <c r="B118">
        <v>113</v>
      </c>
      <c r="C118">
        <v>149328</v>
      </c>
      <c r="D118" t="s">
        <v>264</v>
      </c>
      <c r="E118" t="s">
        <v>365</v>
      </c>
      <c r="F118" t="s">
        <v>279</v>
      </c>
      <c r="G118" t="s">
        <v>20</v>
      </c>
      <c r="H118">
        <v>640010</v>
      </c>
      <c r="I118" t="s">
        <v>42</v>
      </c>
      <c r="J118">
        <v>19.95</v>
      </c>
      <c r="K118">
        <v>104</v>
      </c>
      <c r="M118">
        <v>8.67</v>
      </c>
      <c r="O118">
        <v>1817.7</v>
      </c>
      <c r="Q118" t="s">
        <v>309</v>
      </c>
      <c r="R118">
        <v>0.03</v>
      </c>
      <c r="T118" t="s">
        <v>309</v>
      </c>
      <c r="U118">
        <v>8</v>
      </c>
      <c r="V118" t="str">
        <f>VLOOKUP(H118,LUtable!A$3:B$16,2,FALSE)</f>
        <v>Vintages</v>
      </c>
    </row>
    <row r="119" spans="1:22" hidden="1" x14ac:dyDescent="0.25">
      <c r="A119" s="14" t="s">
        <v>22</v>
      </c>
      <c r="B119">
        <v>114</v>
      </c>
      <c r="C119">
        <v>359513</v>
      </c>
      <c r="D119" t="s">
        <v>155</v>
      </c>
      <c r="E119" t="s">
        <v>315</v>
      </c>
      <c r="F119" t="s">
        <v>279</v>
      </c>
      <c r="G119" t="s">
        <v>20</v>
      </c>
      <c r="H119">
        <v>640015</v>
      </c>
      <c r="I119" t="s">
        <v>51</v>
      </c>
      <c r="J119">
        <v>38.950000000000003</v>
      </c>
      <c r="K119">
        <v>89</v>
      </c>
      <c r="L119">
        <v>269</v>
      </c>
      <c r="M119">
        <v>7.42</v>
      </c>
      <c r="N119">
        <v>22.42</v>
      </c>
      <c r="O119">
        <v>3051.99</v>
      </c>
      <c r="P119">
        <v>9224.56</v>
      </c>
      <c r="Q119" t="s">
        <v>334</v>
      </c>
      <c r="R119">
        <v>0.03</v>
      </c>
      <c r="S119">
        <v>0.11</v>
      </c>
      <c r="T119" t="s">
        <v>443</v>
      </c>
      <c r="U119">
        <v>14</v>
      </c>
      <c r="V119" t="str">
        <f>VLOOKUP(H119,LUtable!A$3:B$16,2,FALSE)</f>
        <v>Vintages</v>
      </c>
    </row>
    <row r="120" spans="1:22" hidden="1" x14ac:dyDescent="0.25">
      <c r="A120" s="14" t="s">
        <v>22</v>
      </c>
      <c r="B120">
        <v>115</v>
      </c>
      <c r="C120">
        <v>149997</v>
      </c>
      <c r="D120" t="s">
        <v>131</v>
      </c>
      <c r="E120" t="s">
        <v>389</v>
      </c>
      <c r="F120" t="s">
        <v>279</v>
      </c>
      <c r="G120" t="s">
        <v>20</v>
      </c>
      <c r="H120">
        <v>640015</v>
      </c>
      <c r="I120" t="s">
        <v>51</v>
      </c>
      <c r="J120">
        <v>24.95</v>
      </c>
      <c r="K120">
        <v>70</v>
      </c>
      <c r="M120">
        <v>5.83</v>
      </c>
      <c r="O120">
        <v>1533.19</v>
      </c>
      <c r="Q120" t="s">
        <v>309</v>
      </c>
      <c r="R120">
        <v>0.02</v>
      </c>
      <c r="T120" t="s">
        <v>309</v>
      </c>
      <c r="U120">
        <v>9</v>
      </c>
      <c r="V120" t="str">
        <f>VLOOKUP(H120,LUtable!A$3:B$16,2,FALSE)</f>
        <v>Vintages</v>
      </c>
    </row>
    <row r="121" spans="1:22" hidden="1" x14ac:dyDescent="0.25">
      <c r="A121" s="14" t="s">
        <v>22</v>
      </c>
      <c r="B121">
        <v>116</v>
      </c>
      <c r="C121">
        <v>225557</v>
      </c>
      <c r="D121" t="s">
        <v>614</v>
      </c>
      <c r="E121" t="s">
        <v>337</v>
      </c>
      <c r="F121" t="s">
        <v>279</v>
      </c>
      <c r="G121" t="s">
        <v>20</v>
      </c>
      <c r="H121">
        <v>640010</v>
      </c>
      <c r="I121" t="s">
        <v>42</v>
      </c>
      <c r="J121">
        <v>19.95</v>
      </c>
      <c r="K121">
        <v>61</v>
      </c>
      <c r="L121">
        <v>3048</v>
      </c>
      <c r="M121">
        <v>5.08</v>
      </c>
      <c r="N121">
        <v>254</v>
      </c>
      <c r="O121">
        <v>1066.1500000000001</v>
      </c>
      <c r="P121">
        <v>53272.57</v>
      </c>
      <c r="Q121" t="s">
        <v>425</v>
      </c>
      <c r="R121">
        <v>0.02</v>
      </c>
      <c r="S121">
        <v>1.3</v>
      </c>
      <c r="T121" t="s">
        <v>425</v>
      </c>
      <c r="U121">
        <v>8</v>
      </c>
      <c r="V121" t="str">
        <f>VLOOKUP(H121,LUtable!A$3:B$16,2,FALSE)</f>
        <v>Vintages</v>
      </c>
    </row>
    <row r="122" spans="1:22" hidden="1" x14ac:dyDescent="0.25">
      <c r="A122" s="14" t="s">
        <v>22</v>
      </c>
      <c r="B122">
        <v>117</v>
      </c>
      <c r="C122">
        <v>598813</v>
      </c>
      <c r="D122" t="s">
        <v>208</v>
      </c>
      <c r="E122" t="s">
        <v>315</v>
      </c>
      <c r="F122" t="s">
        <v>279</v>
      </c>
      <c r="G122" t="s">
        <v>20</v>
      </c>
      <c r="H122">
        <v>642015</v>
      </c>
      <c r="I122" t="s">
        <v>54</v>
      </c>
      <c r="J122">
        <v>48.95</v>
      </c>
      <c r="K122">
        <v>56</v>
      </c>
      <c r="L122">
        <v>29</v>
      </c>
      <c r="M122">
        <v>4.67</v>
      </c>
      <c r="N122">
        <v>2.42</v>
      </c>
      <c r="O122">
        <v>2415.9299999999998</v>
      </c>
      <c r="P122">
        <v>1251.1099999999999</v>
      </c>
      <c r="Q122" t="s">
        <v>615</v>
      </c>
      <c r="R122">
        <v>0.02</v>
      </c>
      <c r="S122">
        <v>0.01</v>
      </c>
      <c r="T122" t="s">
        <v>336</v>
      </c>
      <c r="U122">
        <v>12</v>
      </c>
      <c r="V122" t="str">
        <f>VLOOKUP(H122,LUtable!A$3:B$16,2,FALSE)</f>
        <v>Vintages</v>
      </c>
    </row>
    <row r="123" spans="1:22" hidden="1" x14ac:dyDescent="0.25">
      <c r="A123" s="14" t="s">
        <v>22</v>
      </c>
      <c r="B123">
        <v>118</v>
      </c>
      <c r="C123">
        <v>468165</v>
      </c>
      <c r="D123" t="s">
        <v>394</v>
      </c>
      <c r="E123" t="s">
        <v>284</v>
      </c>
      <c r="F123" t="s">
        <v>279</v>
      </c>
      <c r="G123" t="s">
        <v>20</v>
      </c>
      <c r="H123">
        <v>538820</v>
      </c>
      <c r="I123" t="s">
        <v>61</v>
      </c>
      <c r="J123">
        <v>16.600000000000001</v>
      </c>
      <c r="K123">
        <v>55</v>
      </c>
      <c r="L123">
        <v>37</v>
      </c>
      <c r="M123">
        <v>4.58</v>
      </c>
      <c r="N123">
        <v>3.08</v>
      </c>
      <c r="O123">
        <v>798.23</v>
      </c>
      <c r="P123">
        <v>536.99</v>
      </c>
      <c r="Q123" t="s">
        <v>491</v>
      </c>
      <c r="R123">
        <v>0.02</v>
      </c>
      <c r="S123">
        <v>0.02</v>
      </c>
      <c r="T123" t="s">
        <v>290</v>
      </c>
      <c r="U123">
        <v>3</v>
      </c>
      <c r="V123" t="str">
        <f>VLOOKUP(H123,LUtable!A$3:B$16,2,FALSE)</f>
        <v>NW Licensee Only</v>
      </c>
    </row>
    <row r="124" spans="1:22" hidden="1" x14ac:dyDescent="0.25">
      <c r="A124" s="14" t="s">
        <v>22</v>
      </c>
      <c r="B124">
        <v>119</v>
      </c>
      <c r="C124">
        <v>329672</v>
      </c>
      <c r="D124" t="s">
        <v>144</v>
      </c>
      <c r="E124" t="s">
        <v>304</v>
      </c>
      <c r="F124" t="s">
        <v>279</v>
      </c>
      <c r="G124" t="s">
        <v>20</v>
      </c>
      <c r="H124">
        <v>642015</v>
      </c>
      <c r="I124" t="s">
        <v>54</v>
      </c>
      <c r="J124">
        <v>49.95</v>
      </c>
      <c r="K124">
        <v>49</v>
      </c>
      <c r="M124">
        <v>4.08</v>
      </c>
      <c r="O124">
        <v>2157.3000000000002</v>
      </c>
      <c r="Q124" t="s">
        <v>309</v>
      </c>
      <c r="R124">
        <v>0.02</v>
      </c>
      <c r="T124" t="s">
        <v>309</v>
      </c>
      <c r="U124">
        <v>4</v>
      </c>
      <c r="V124" t="str">
        <f>VLOOKUP(H124,LUtable!A$3:B$16,2,FALSE)</f>
        <v>Vintages</v>
      </c>
    </row>
    <row r="125" spans="1:22" hidden="1" x14ac:dyDescent="0.25">
      <c r="A125" s="14" t="s">
        <v>22</v>
      </c>
      <c r="B125">
        <v>120</v>
      </c>
      <c r="C125">
        <v>156828</v>
      </c>
      <c r="D125" t="s">
        <v>275</v>
      </c>
      <c r="E125" t="s">
        <v>307</v>
      </c>
      <c r="F125" t="s">
        <v>279</v>
      </c>
      <c r="G125" t="s">
        <v>20</v>
      </c>
      <c r="H125">
        <v>642025</v>
      </c>
      <c r="I125" t="s">
        <v>113</v>
      </c>
      <c r="J125">
        <v>29.95</v>
      </c>
      <c r="K125">
        <v>40</v>
      </c>
      <c r="M125">
        <v>3.33</v>
      </c>
      <c r="O125">
        <v>1053.0999999999999</v>
      </c>
      <c r="Q125" t="s">
        <v>309</v>
      </c>
      <c r="R125">
        <v>0.01</v>
      </c>
      <c r="T125" t="s">
        <v>309</v>
      </c>
      <c r="U125">
        <v>4</v>
      </c>
      <c r="V125" t="str">
        <f>VLOOKUP(H125,LUtable!A$3:B$16,2,FALSE)</f>
        <v>Vintages</v>
      </c>
    </row>
    <row r="126" spans="1:22" hidden="1" x14ac:dyDescent="0.25">
      <c r="A126" s="14" t="s">
        <v>22</v>
      </c>
      <c r="B126">
        <v>121</v>
      </c>
      <c r="C126">
        <v>668889</v>
      </c>
      <c r="D126" t="s">
        <v>158</v>
      </c>
      <c r="E126" t="s">
        <v>289</v>
      </c>
      <c r="F126" t="s">
        <v>279</v>
      </c>
      <c r="G126" t="s">
        <v>20</v>
      </c>
      <c r="H126">
        <v>642015</v>
      </c>
      <c r="I126" t="s">
        <v>54</v>
      </c>
      <c r="J126">
        <v>60</v>
      </c>
      <c r="K126">
        <v>25</v>
      </c>
      <c r="M126">
        <v>2.08</v>
      </c>
      <c r="O126">
        <v>1323.01</v>
      </c>
      <c r="Q126" t="s">
        <v>309</v>
      </c>
      <c r="R126">
        <v>0.01</v>
      </c>
      <c r="T126" t="s">
        <v>309</v>
      </c>
      <c r="U126">
        <v>4</v>
      </c>
      <c r="V126" t="str">
        <f>VLOOKUP(H126,LUtable!A$3:B$16,2,FALSE)</f>
        <v>Vintages</v>
      </c>
    </row>
    <row r="127" spans="1:22" hidden="1" x14ac:dyDescent="0.25">
      <c r="A127" s="14" t="s">
        <v>22</v>
      </c>
      <c r="B127">
        <v>122</v>
      </c>
      <c r="C127">
        <v>645192</v>
      </c>
      <c r="D127" t="s">
        <v>133</v>
      </c>
      <c r="E127" t="s">
        <v>364</v>
      </c>
      <c r="F127" t="s">
        <v>279</v>
      </c>
      <c r="G127" t="s">
        <v>20</v>
      </c>
      <c r="H127">
        <v>642025</v>
      </c>
      <c r="I127" t="s">
        <v>113</v>
      </c>
      <c r="J127">
        <v>23.95</v>
      </c>
      <c r="K127">
        <v>22</v>
      </c>
      <c r="M127">
        <v>1.83</v>
      </c>
      <c r="O127">
        <v>462.39</v>
      </c>
      <c r="Q127" t="s">
        <v>309</v>
      </c>
      <c r="R127">
        <v>0.01</v>
      </c>
      <c r="T127" t="s">
        <v>309</v>
      </c>
      <c r="U127">
        <v>5</v>
      </c>
      <c r="V127" t="str">
        <f>VLOOKUP(H127,LUtable!A$3:B$16,2,FALSE)</f>
        <v>Vintages</v>
      </c>
    </row>
    <row r="128" spans="1:22" hidden="1" x14ac:dyDescent="0.25">
      <c r="A128" s="14" t="s">
        <v>22</v>
      </c>
      <c r="B128">
        <v>123</v>
      </c>
      <c r="C128">
        <v>11911</v>
      </c>
      <c r="D128" t="s">
        <v>447</v>
      </c>
      <c r="E128" t="s">
        <v>448</v>
      </c>
      <c r="F128" t="s">
        <v>279</v>
      </c>
      <c r="G128" t="s">
        <v>20</v>
      </c>
      <c r="H128">
        <v>642015</v>
      </c>
      <c r="I128" t="s">
        <v>54</v>
      </c>
      <c r="J128">
        <v>63</v>
      </c>
      <c r="K128">
        <v>20</v>
      </c>
      <c r="M128">
        <v>1.67</v>
      </c>
      <c r="O128">
        <v>1111.5</v>
      </c>
      <c r="Q128" t="s">
        <v>309</v>
      </c>
      <c r="R128">
        <v>0.01</v>
      </c>
      <c r="T128" t="s">
        <v>309</v>
      </c>
      <c r="U128">
        <v>2</v>
      </c>
      <c r="V128" t="str">
        <f>VLOOKUP(H128,LUtable!A$3:B$16,2,FALSE)</f>
        <v>Vintages</v>
      </c>
    </row>
    <row r="129" spans="1:22" hidden="1" x14ac:dyDescent="0.25">
      <c r="A129" s="14" t="s">
        <v>22</v>
      </c>
      <c r="B129">
        <v>123</v>
      </c>
      <c r="C129">
        <v>149542</v>
      </c>
      <c r="D129" t="s">
        <v>114</v>
      </c>
      <c r="E129" t="s">
        <v>380</v>
      </c>
      <c r="F129" t="s">
        <v>279</v>
      </c>
      <c r="G129" t="s">
        <v>20</v>
      </c>
      <c r="H129">
        <v>640015</v>
      </c>
      <c r="I129" t="s">
        <v>51</v>
      </c>
      <c r="J129">
        <v>19.95</v>
      </c>
      <c r="K129">
        <v>20</v>
      </c>
      <c r="M129">
        <v>1.67</v>
      </c>
      <c r="O129">
        <v>349.56</v>
      </c>
      <c r="Q129" t="s">
        <v>309</v>
      </c>
      <c r="R129">
        <v>0.01</v>
      </c>
      <c r="T129" t="s">
        <v>309</v>
      </c>
      <c r="U129">
        <v>4</v>
      </c>
      <c r="V129" t="str">
        <f>VLOOKUP(H129,LUtable!A$3:B$16,2,FALSE)</f>
        <v>Vintages</v>
      </c>
    </row>
    <row r="130" spans="1:22" hidden="1" x14ac:dyDescent="0.25">
      <c r="A130" s="14" t="s">
        <v>22</v>
      </c>
      <c r="B130">
        <v>123</v>
      </c>
      <c r="C130">
        <v>409524</v>
      </c>
      <c r="D130" t="s">
        <v>238</v>
      </c>
      <c r="E130" t="s">
        <v>357</v>
      </c>
      <c r="F130" t="s">
        <v>279</v>
      </c>
      <c r="G130" t="s">
        <v>20</v>
      </c>
      <c r="H130">
        <v>640015</v>
      </c>
      <c r="I130" t="s">
        <v>51</v>
      </c>
      <c r="J130">
        <v>45</v>
      </c>
      <c r="K130">
        <v>20</v>
      </c>
      <c r="M130">
        <v>1.67</v>
      </c>
      <c r="O130">
        <v>792.92</v>
      </c>
      <c r="Q130" t="s">
        <v>309</v>
      </c>
      <c r="R130">
        <v>0.01</v>
      </c>
      <c r="T130" t="s">
        <v>309</v>
      </c>
      <c r="U130">
        <v>3</v>
      </c>
      <c r="V130" t="str">
        <f>VLOOKUP(H130,LUtable!A$3:B$16,2,FALSE)</f>
        <v>Vintages</v>
      </c>
    </row>
    <row r="131" spans="1:22" hidden="1" x14ac:dyDescent="0.25">
      <c r="A131" s="14" t="s">
        <v>22</v>
      </c>
      <c r="B131">
        <v>123</v>
      </c>
      <c r="C131">
        <v>734681</v>
      </c>
      <c r="D131" t="s">
        <v>130</v>
      </c>
      <c r="E131" t="s">
        <v>304</v>
      </c>
      <c r="F131" t="s">
        <v>279</v>
      </c>
      <c r="G131" t="s">
        <v>20</v>
      </c>
      <c r="H131">
        <v>642015</v>
      </c>
      <c r="I131" t="s">
        <v>54</v>
      </c>
      <c r="J131">
        <v>24.95</v>
      </c>
      <c r="K131">
        <v>20</v>
      </c>
      <c r="M131">
        <v>1.67</v>
      </c>
      <c r="O131">
        <v>438.05</v>
      </c>
      <c r="Q131" t="s">
        <v>309</v>
      </c>
      <c r="R131">
        <v>0.01</v>
      </c>
      <c r="T131" t="s">
        <v>309</v>
      </c>
      <c r="U131">
        <v>3</v>
      </c>
      <c r="V131" t="str">
        <f>VLOOKUP(H131,LUtable!A$3:B$16,2,FALSE)</f>
        <v>Vintages</v>
      </c>
    </row>
    <row r="132" spans="1:22" hidden="1" x14ac:dyDescent="0.25">
      <c r="A132" s="14" t="s">
        <v>22</v>
      </c>
      <c r="B132">
        <v>124</v>
      </c>
      <c r="C132">
        <v>507517</v>
      </c>
      <c r="D132" t="s">
        <v>141</v>
      </c>
      <c r="E132" t="s">
        <v>390</v>
      </c>
      <c r="F132" t="s">
        <v>279</v>
      </c>
      <c r="G132" t="s">
        <v>20</v>
      </c>
      <c r="H132">
        <v>640015</v>
      </c>
      <c r="I132" t="s">
        <v>51</v>
      </c>
      <c r="J132">
        <v>25.95</v>
      </c>
      <c r="K132">
        <v>19</v>
      </c>
      <c r="L132">
        <v>1</v>
      </c>
      <c r="M132">
        <v>1.58</v>
      </c>
      <c r="N132">
        <v>0.08</v>
      </c>
      <c r="O132">
        <v>432.96</v>
      </c>
      <c r="P132">
        <v>22.79</v>
      </c>
      <c r="Q132" t="s">
        <v>616</v>
      </c>
      <c r="R132">
        <v>0.01</v>
      </c>
      <c r="S132">
        <v>0</v>
      </c>
      <c r="T132" t="s">
        <v>309</v>
      </c>
      <c r="U132">
        <v>3</v>
      </c>
      <c r="V132" t="str">
        <f>VLOOKUP(H132,LUtable!A$3:B$16,2,FALSE)</f>
        <v>Vintages</v>
      </c>
    </row>
    <row r="133" spans="1:22" hidden="1" x14ac:dyDescent="0.25">
      <c r="A133" s="14" t="s">
        <v>22</v>
      </c>
      <c r="B133">
        <v>125</v>
      </c>
      <c r="C133">
        <v>11966</v>
      </c>
      <c r="D133" t="s">
        <v>617</v>
      </c>
      <c r="E133" t="s">
        <v>289</v>
      </c>
      <c r="F133" t="s">
        <v>279</v>
      </c>
      <c r="G133" t="s">
        <v>20</v>
      </c>
      <c r="H133">
        <v>642015</v>
      </c>
      <c r="I133" t="s">
        <v>54</v>
      </c>
      <c r="J133">
        <v>60</v>
      </c>
      <c r="K133">
        <v>18</v>
      </c>
      <c r="M133">
        <v>1.5</v>
      </c>
      <c r="O133">
        <v>952.57</v>
      </c>
      <c r="Q133" t="s">
        <v>309</v>
      </c>
      <c r="R133">
        <v>0.01</v>
      </c>
      <c r="T133" t="s">
        <v>309</v>
      </c>
      <c r="U133">
        <v>3</v>
      </c>
      <c r="V133" t="str">
        <f>VLOOKUP(H133,LUtable!A$3:B$16,2,FALSE)</f>
        <v>Vintages</v>
      </c>
    </row>
    <row r="134" spans="1:22" hidden="1" x14ac:dyDescent="0.25">
      <c r="A134" s="14" t="s">
        <v>22</v>
      </c>
      <c r="B134">
        <v>125</v>
      </c>
      <c r="C134">
        <v>492728</v>
      </c>
      <c r="D134" t="s">
        <v>124</v>
      </c>
      <c r="E134" t="s">
        <v>383</v>
      </c>
      <c r="F134" t="s">
        <v>279</v>
      </c>
      <c r="G134" t="s">
        <v>20</v>
      </c>
      <c r="H134">
        <v>642015</v>
      </c>
      <c r="I134" t="s">
        <v>54</v>
      </c>
      <c r="J134">
        <v>27.95</v>
      </c>
      <c r="K134">
        <v>18</v>
      </c>
      <c r="M134">
        <v>1.5</v>
      </c>
      <c r="O134">
        <v>442.04</v>
      </c>
      <c r="Q134" t="s">
        <v>309</v>
      </c>
      <c r="R134">
        <v>0.01</v>
      </c>
      <c r="T134" t="s">
        <v>309</v>
      </c>
      <c r="U134">
        <v>4</v>
      </c>
      <c r="V134" t="str">
        <f>VLOOKUP(H134,LUtable!A$3:B$16,2,FALSE)</f>
        <v>Vintages</v>
      </c>
    </row>
    <row r="135" spans="1:22" hidden="1" x14ac:dyDescent="0.25">
      <c r="A135" s="14" t="s">
        <v>22</v>
      </c>
      <c r="B135">
        <v>126</v>
      </c>
      <c r="C135">
        <v>39503</v>
      </c>
      <c r="D135" t="s">
        <v>168</v>
      </c>
      <c r="E135" t="s">
        <v>288</v>
      </c>
      <c r="F135" t="s">
        <v>279</v>
      </c>
      <c r="G135" t="s">
        <v>20</v>
      </c>
      <c r="H135">
        <v>640015</v>
      </c>
      <c r="I135" t="s">
        <v>51</v>
      </c>
      <c r="J135">
        <v>65</v>
      </c>
      <c r="K135">
        <v>16</v>
      </c>
      <c r="M135">
        <v>1.33</v>
      </c>
      <c r="O135">
        <v>917.52</v>
      </c>
      <c r="Q135" t="s">
        <v>309</v>
      </c>
      <c r="R135">
        <v>0.01</v>
      </c>
      <c r="T135" t="s">
        <v>309</v>
      </c>
      <c r="U135">
        <v>2</v>
      </c>
      <c r="V135" t="str">
        <f>VLOOKUP(H135,LUtable!A$3:B$16,2,FALSE)</f>
        <v>Vintages</v>
      </c>
    </row>
    <row r="136" spans="1:22" hidden="1" x14ac:dyDescent="0.25">
      <c r="A136" s="14" t="s">
        <v>22</v>
      </c>
      <c r="B136">
        <v>126</v>
      </c>
      <c r="C136">
        <v>63347</v>
      </c>
      <c r="D136" t="s">
        <v>240</v>
      </c>
      <c r="E136" t="s">
        <v>438</v>
      </c>
      <c r="F136" t="s">
        <v>279</v>
      </c>
      <c r="G136" t="s">
        <v>20</v>
      </c>
      <c r="H136">
        <v>640025</v>
      </c>
      <c r="I136" t="s">
        <v>152</v>
      </c>
      <c r="J136">
        <v>17.95</v>
      </c>
      <c r="K136">
        <v>16</v>
      </c>
      <c r="M136">
        <v>1.33</v>
      </c>
      <c r="O136">
        <v>251.33</v>
      </c>
      <c r="Q136" t="s">
        <v>309</v>
      </c>
      <c r="R136">
        <v>0.01</v>
      </c>
      <c r="T136" t="s">
        <v>309</v>
      </c>
      <c r="U136">
        <v>1</v>
      </c>
      <c r="V136" t="str">
        <f>VLOOKUP(H136,LUtable!A$3:B$16,2,FALSE)</f>
        <v>Vintages</v>
      </c>
    </row>
    <row r="137" spans="1:22" hidden="1" x14ac:dyDescent="0.25">
      <c r="A137" s="14" t="s">
        <v>22</v>
      </c>
      <c r="B137">
        <v>126</v>
      </c>
      <c r="C137">
        <v>402677</v>
      </c>
      <c r="D137" t="s">
        <v>143</v>
      </c>
      <c r="E137" t="s">
        <v>321</v>
      </c>
      <c r="F137" t="s">
        <v>279</v>
      </c>
      <c r="G137" t="s">
        <v>20</v>
      </c>
      <c r="H137">
        <v>640010</v>
      </c>
      <c r="I137" t="s">
        <v>42</v>
      </c>
      <c r="J137">
        <v>17</v>
      </c>
      <c r="K137">
        <v>16</v>
      </c>
      <c r="L137">
        <v>44</v>
      </c>
      <c r="M137">
        <v>1.33</v>
      </c>
      <c r="N137">
        <v>3.67</v>
      </c>
      <c r="O137">
        <v>237.88</v>
      </c>
      <c r="P137">
        <v>654.16</v>
      </c>
      <c r="Q137" t="s">
        <v>459</v>
      </c>
      <c r="R137">
        <v>0.01</v>
      </c>
      <c r="S137">
        <v>0.02</v>
      </c>
      <c r="T137" t="s">
        <v>399</v>
      </c>
      <c r="U137">
        <v>1</v>
      </c>
      <c r="V137" t="str">
        <f>VLOOKUP(H137,LUtable!A$3:B$16,2,FALSE)</f>
        <v>Vintages</v>
      </c>
    </row>
    <row r="138" spans="1:22" hidden="1" x14ac:dyDescent="0.25">
      <c r="A138" s="14" t="s">
        <v>22</v>
      </c>
      <c r="B138">
        <v>127</v>
      </c>
      <c r="C138">
        <v>11963</v>
      </c>
      <c r="D138" t="s">
        <v>274</v>
      </c>
      <c r="E138" t="s">
        <v>289</v>
      </c>
      <c r="F138" t="s">
        <v>279</v>
      </c>
      <c r="G138" t="s">
        <v>20</v>
      </c>
      <c r="H138">
        <v>642025</v>
      </c>
      <c r="I138" t="s">
        <v>113</v>
      </c>
      <c r="J138">
        <v>49.95</v>
      </c>
      <c r="K138">
        <v>15</v>
      </c>
      <c r="M138">
        <v>1.25</v>
      </c>
      <c r="O138">
        <v>660.4</v>
      </c>
      <c r="Q138" t="s">
        <v>309</v>
      </c>
      <c r="R138">
        <v>0.01</v>
      </c>
      <c r="T138" t="s">
        <v>309</v>
      </c>
      <c r="U138">
        <v>4</v>
      </c>
      <c r="V138" t="str">
        <f>VLOOKUP(H138,LUtable!A$3:B$16,2,FALSE)</f>
        <v>Vintages</v>
      </c>
    </row>
    <row r="139" spans="1:22" hidden="1" x14ac:dyDescent="0.25">
      <c r="A139" s="14" t="s">
        <v>22</v>
      </c>
      <c r="B139">
        <v>127</v>
      </c>
      <c r="C139">
        <v>287888</v>
      </c>
      <c r="D139" t="s">
        <v>183</v>
      </c>
      <c r="E139" t="s">
        <v>289</v>
      </c>
      <c r="F139" t="s">
        <v>279</v>
      </c>
      <c r="G139" t="s">
        <v>20</v>
      </c>
      <c r="H139">
        <v>640015</v>
      </c>
      <c r="I139" t="s">
        <v>51</v>
      </c>
      <c r="J139">
        <v>35</v>
      </c>
      <c r="K139">
        <v>15</v>
      </c>
      <c r="M139">
        <v>1.25</v>
      </c>
      <c r="O139">
        <v>461.95</v>
      </c>
      <c r="Q139" t="s">
        <v>309</v>
      </c>
      <c r="R139">
        <v>0.01</v>
      </c>
      <c r="T139" t="s">
        <v>309</v>
      </c>
      <c r="U139">
        <v>1</v>
      </c>
      <c r="V139" t="str">
        <f>VLOOKUP(H139,LUtable!A$3:B$16,2,FALSE)</f>
        <v>Vintages</v>
      </c>
    </row>
    <row r="140" spans="1:22" hidden="1" x14ac:dyDescent="0.25">
      <c r="A140" s="14" t="s">
        <v>22</v>
      </c>
      <c r="B140">
        <v>127</v>
      </c>
      <c r="C140">
        <v>680967</v>
      </c>
      <c r="D140" t="s">
        <v>112</v>
      </c>
      <c r="E140" t="s">
        <v>278</v>
      </c>
      <c r="F140" t="s">
        <v>279</v>
      </c>
      <c r="G140" t="s">
        <v>20</v>
      </c>
      <c r="H140">
        <v>642025</v>
      </c>
      <c r="I140" t="s">
        <v>113</v>
      </c>
      <c r="J140">
        <v>19.95</v>
      </c>
      <c r="K140">
        <v>15</v>
      </c>
      <c r="L140">
        <v>39</v>
      </c>
      <c r="M140">
        <v>1.25</v>
      </c>
      <c r="N140">
        <v>3.25</v>
      </c>
      <c r="O140">
        <v>262.17</v>
      </c>
      <c r="P140">
        <v>681.64</v>
      </c>
      <c r="Q140" t="s">
        <v>618</v>
      </c>
      <c r="R140">
        <v>0.01</v>
      </c>
      <c r="S140">
        <v>0.02</v>
      </c>
      <c r="T140" t="s">
        <v>399</v>
      </c>
      <c r="U140">
        <v>3</v>
      </c>
      <c r="V140" t="str">
        <f>VLOOKUP(H140,LUtable!A$3:B$16,2,FALSE)</f>
        <v>Vintages</v>
      </c>
    </row>
    <row r="141" spans="1:22" hidden="1" x14ac:dyDescent="0.25">
      <c r="A141" s="14" t="s">
        <v>22</v>
      </c>
      <c r="B141">
        <v>128</v>
      </c>
      <c r="C141">
        <v>533984</v>
      </c>
      <c r="D141" t="s">
        <v>411</v>
      </c>
      <c r="E141" t="s">
        <v>389</v>
      </c>
      <c r="F141" t="s">
        <v>279</v>
      </c>
      <c r="G141" t="s">
        <v>20</v>
      </c>
      <c r="H141">
        <v>642025</v>
      </c>
      <c r="I141" t="s">
        <v>113</v>
      </c>
      <c r="J141">
        <v>60</v>
      </c>
      <c r="K141">
        <v>14</v>
      </c>
      <c r="L141">
        <v>167</v>
      </c>
      <c r="M141">
        <v>1.17</v>
      </c>
      <c r="N141">
        <v>13.92</v>
      </c>
      <c r="O141">
        <v>740.88</v>
      </c>
      <c r="P141">
        <v>8837.7000000000007</v>
      </c>
      <c r="Q141" t="s">
        <v>408</v>
      </c>
      <c r="R141">
        <v>0</v>
      </c>
      <c r="S141">
        <v>7.0000000000000007E-2</v>
      </c>
      <c r="T141" t="s">
        <v>426</v>
      </c>
      <c r="U141">
        <v>3</v>
      </c>
      <c r="V141" t="str">
        <f>VLOOKUP(H141,LUtable!A$3:B$16,2,FALSE)</f>
        <v>Vintages</v>
      </c>
    </row>
    <row r="142" spans="1:22" hidden="1" x14ac:dyDescent="0.25">
      <c r="A142" s="14" t="s">
        <v>22</v>
      </c>
      <c r="B142">
        <v>128</v>
      </c>
      <c r="C142">
        <v>635458</v>
      </c>
      <c r="D142" t="s">
        <v>145</v>
      </c>
      <c r="E142" t="s">
        <v>360</v>
      </c>
      <c r="F142" t="s">
        <v>279</v>
      </c>
      <c r="G142" t="s">
        <v>20</v>
      </c>
      <c r="H142">
        <v>640010</v>
      </c>
      <c r="I142" t="s">
        <v>42</v>
      </c>
      <c r="J142">
        <v>24.95</v>
      </c>
      <c r="K142">
        <v>14</v>
      </c>
      <c r="M142">
        <v>1.17</v>
      </c>
      <c r="O142">
        <v>306.64</v>
      </c>
      <c r="Q142" t="s">
        <v>309</v>
      </c>
      <c r="R142">
        <v>0</v>
      </c>
      <c r="T142" t="s">
        <v>309</v>
      </c>
      <c r="U142">
        <v>3</v>
      </c>
      <c r="V142" t="str">
        <f>VLOOKUP(H142,LUtable!A$3:B$16,2,FALSE)</f>
        <v>Vintages</v>
      </c>
    </row>
    <row r="143" spans="1:22" hidden="1" x14ac:dyDescent="0.25">
      <c r="A143" s="14" t="s">
        <v>22</v>
      </c>
      <c r="B143">
        <v>128</v>
      </c>
      <c r="C143">
        <v>645366</v>
      </c>
      <c r="D143" t="s">
        <v>153</v>
      </c>
      <c r="E143" t="s">
        <v>352</v>
      </c>
      <c r="F143" t="s">
        <v>279</v>
      </c>
      <c r="G143" t="s">
        <v>20</v>
      </c>
      <c r="H143">
        <v>640020</v>
      </c>
      <c r="I143" t="s">
        <v>46</v>
      </c>
      <c r="J143">
        <v>19.95</v>
      </c>
      <c r="K143">
        <v>14</v>
      </c>
      <c r="M143">
        <v>1.17</v>
      </c>
      <c r="O143">
        <v>244.69</v>
      </c>
      <c r="Q143" t="s">
        <v>309</v>
      </c>
      <c r="R143">
        <v>0</v>
      </c>
      <c r="T143" t="s">
        <v>309</v>
      </c>
      <c r="U143">
        <v>2</v>
      </c>
      <c r="V143" t="str">
        <f>VLOOKUP(H143,LUtable!A$3:B$16,2,FALSE)</f>
        <v>Vintages</v>
      </c>
    </row>
    <row r="144" spans="1:22" hidden="1" x14ac:dyDescent="0.25">
      <c r="A144" s="14" t="s">
        <v>22</v>
      </c>
      <c r="B144">
        <v>129</v>
      </c>
      <c r="C144">
        <v>10550</v>
      </c>
      <c r="D144" t="s">
        <v>237</v>
      </c>
      <c r="E144" t="s">
        <v>289</v>
      </c>
      <c r="F144" t="s">
        <v>279</v>
      </c>
      <c r="G144" t="s">
        <v>20</v>
      </c>
      <c r="H144">
        <v>642025</v>
      </c>
      <c r="I144" t="s">
        <v>113</v>
      </c>
      <c r="J144">
        <v>50</v>
      </c>
      <c r="K144">
        <v>13</v>
      </c>
      <c r="M144">
        <v>1.08</v>
      </c>
      <c r="O144">
        <v>572.91999999999996</v>
      </c>
      <c r="Q144" t="s">
        <v>309</v>
      </c>
      <c r="R144">
        <v>0</v>
      </c>
      <c r="T144" t="s">
        <v>309</v>
      </c>
      <c r="U144">
        <v>2</v>
      </c>
      <c r="V144" t="str">
        <f>VLOOKUP(H144,LUtable!A$3:B$16,2,FALSE)</f>
        <v>Vintages</v>
      </c>
    </row>
    <row r="145" spans="1:22" hidden="1" x14ac:dyDescent="0.25">
      <c r="A145" s="14" t="s">
        <v>22</v>
      </c>
      <c r="B145">
        <v>129</v>
      </c>
      <c r="C145">
        <v>648857</v>
      </c>
      <c r="D145" t="s">
        <v>127</v>
      </c>
      <c r="E145" t="s">
        <v>389</v>
      </c>
      <c r="F145" t="s">
        <v>279</v>
      </c>
      <c r="G145" t="s">
        <v>20</v>
      </c>
      <c r="H145">
        <v>642020</v>
      </c>
      <c r="I145" t="s">
        <v>128</v>
      </c>
      <c r="J145">
        <v>21.25</v>
      </c>
      <c r="K145">
        <v>13</v>
      </c>
      <c r="M145">
        <v>1.08</v>
      </c>
      <c r="O145">
        <v>242.17</v>
      </c>
      <c r="Q145" t="s">
        <v>309</v>
      </c>
      <c r="R145">
        <v>0</v>
      </c>
      <c r="T145" t="s">
        <v>309</v>
      </c>
      <c r="U145">
        <v>1</v>
      </c>
      <c r="V145" t="str">
        <f>VLOOKUP(H145,LUtable!A$3:B$16,2,FALSE)</f>
        <v>Vintages</v>
      </c>
    </row>
    <row r="146" spans="1:22" hidden="1" x14ac:dyDescent="0.25">
      <c r="A146" s="14" t="s">
        <v>22</v>
      </c>
      <c r="B146">
        <v>130</v>
      </c>
      <c r="C146">
        <v>10351</v>
      </c>
      <c r="D146" t="s">
        <v>272</v>
      </c>
      <c r="E146" t="s">
        <v>390</v>
      </c>
      <c r="F146" t="s">
        <v>279</v>
      </c>
      <c r="G146" t="s">
        <v>20</v>
      </c>
      <c r="H146">
        <v>642015</v>
      </c>
      <c r="I146" t="s">
        <v>54</v>
      </c>
      <c r="J146">
        <v>68</v>
      </c>
      <c r="K146">
        <v>12</v>
      </c>
      <c r="M146">
        <v>1</v>
      </c>
      <c r="O146">
        <v>720</v>
      </c>
      <c r="Q146" t="s">
        <v>309</v>
      </c>
      <c r="R146">
        <v>0</v>
      </c>
      <c r="T146" t="s">
        <v>309</v>
      </c>
      <c r="U146">
        <v>2</v>
      </c>
      <c r="V146" t="str">
        <f>VLOOKUP(H146,LUtable!A$3:B$16,2,FALSE)</f>
        <v>Vintages</v>
      </c>
    </row>
    <row r="147" spans="1:22" x14ac:dyDescent="0.25">
      <c r="A147" s="14" t="s">
        <v>22</v>
      </c>
      <c r="B147">
        <v>130</v>
      </c>
      <c r="C147">
        <v>416230</v>
      </c>
      <c r="D147" t="s">
        <v>117</v>
      </c>
      <c r="E147" t="s">
        <v>315</v>
      </c>
      <c r="F147" t="s">
        <v>279</v>
      </c>
      <c r="G147" t="s">
        <v>20</v>
      </c>
      <c r="H147">
        <v>457660</v>
      </c>
      <c r="I147" t="s">
        <v>54</v>
      </c>
      <c r="J147">
        <v>10.45</v>
      </c>
      <c r="K147">
        <v>12</v>
      </c>
      <c r="M147">
        <v>1</v>
      </c>
      <c r="O147">
        <v>108.85</v>
      </c>
      <c r="Q147" t="s">
        <v>309</v>
      </c>
      <c r="R147">
        <v>0</v>
      </c>
      <c r="T147" t="s">
        <v>309</v>
      </c>
      <c r="U147">
        <v>1</v>
      </c>
      <c r="V147" t="str">
        <f>VLOOKUP(H147,LUtable!A$3:B$16,2,FALSE)</f>
        <v>Wines</v>
      </c>
    </row>
    <row r="148" spans="1:22" hidden="1" x14ac:dyDescent="0.25">
      <c r="A148" s="14" t="s">
        <v>22</v>
      </c>
      <c r="B148">
        <v>131</v>
      </c>
      <c r="C148">
        <v>331652</v>
      </c>
      <c r="D148" t="s">
        <v>138</v>
      </c>
      <c r="E148" t="s">
        <v>388</v>
      </c>
      <c r="F148" t="s">
        <v>279</v>
      </c>
      <c r="G148" t="s">
        <v>20</v>
      </c>
      <c r="H148">
        <v>640015</v>
      </c>
      <c r="I148" t="s">
        <v>51</v>
      </c>
      <c r="J148">
        <v>27.95</v>
      </c>
      <c r="K148">
        <v>11</v>
      </c>
      <c r="M148">
        <v>0.92</v>
      </c>
      <c r="O148">
        <v>270.13</v>
      </c>
      <c r="Q148" t="s">
        <v>309</v>
      </c>
      <c r="R148">
        <v>0</v>
      </c>
      <c r="T148" t="s">
        <v>309</v>
      </c>
      <c r="U148">
        <v>2</v>
      </c>
      <c r="V148" t="str">
        <f>VLOOKUP(H148,LUtable!A$3:B$16,2,FALSE)</f>
        <v>Vintages</v>
      </c>
    </row>
    <row r="149" spans="1:22" hidden="1" x14ac:dyDescent="0.25">
      <c r="A149" s="14" t="s">
        <v>22</v>
      </c>
      <c r="B149">
        <v>132</v>
      </c>
      <c r="C149">
        <v>238568</v>
      </c>
      <c r="D149" t="s">
        <v>134</v>
      </c>
      <c r="E149" t="s">
        <v>304</v>
      </c>
      <c r="F149" t="s">
        <v>279</v>
      </c>
      <c r="G149" t="s">
        <v>20</v>
      </c>
      <c r="H149">
        <v>640015</v>
      </c>
      <c r="I149" t="s">
        <v>51</v>
      </c>
      <c r="J149">
        <v>45</v>
      </c>
      <c r="K149">
        <v>9</v>
      </c>
      <c r="L149">
        <v>48</v>
      </c>
      <c r="M149">
        <v>0.75</v>
      </c>
      <c r="N149">
        <v>4</v>
      </c>
      <c r="O149">
        <v>356.81</v>
      </c>
      <c r="P149">
        <v>1903.01</v>
      </c>
      <c r="Q149" t="s">
        <v>406</v>
      </c>
      <c r="R149">
        <v>0</v>
      </c>
      <c r="S149">
        <v>0.02</v>
      </c>
      <c r="T149" t="s">
        <v>426</v>
      </c>
      <c r="U149">
        <v>2</v>
      </c>
      <c r="V149" t="str">
        <f>VLOOKUP(H149,LUtable!A$3:B$16,2,FALSE)</f>
        <v>Vintages</v>
      </c>
    </row>
    <row r="150" spans="1:22" hidden="1" x14ac:dyDescent="0.25">
      <c r="A150" s="14" t="s">
        <v>22</v>
      </c>
      <c r="B150">
        <v>132</v>
      </c>
      <c r="C150">
        <v>309609</v>
      </c>
      <c r="D150" t="s">
        <v>159</v>
      </c>
      <c r="E150" t="s">
        <v>315</v>
      </c>
      <c r="F150" t="s">
        <v>279</v>
      </c>
      <c r="G150" t="s">
        <v>20</v>
      </c>
      <c r="H150">
        <v>640010</v>
      </c>
      <c r="I150" t="s">
        <v>42</v>
      </c>
      <c r="J150">
        <v>23.95</v>
      </c>
      <c r="K150">
        <v>9</v>
      </c>
      <c r="M150">
        <v>0.75</v>
      </c>
      <c r="O150">
        <v>189.16</v>
      </c>
      <c r="Q150" t="s">
        <v>309</v>
      </c>
      <c r="R150">
        <v>0</v>
      </c>
      <c r="T150" t="s">
        <v>309</v>
      </c>
      <c r="U150">
        <v>1</v>
      </c>
      <c r="V150" t="str">
        <f>VLOOKUP(H150,LUtable!A$3:B$16,2,FALSE)</f>
        <v>Vintages</v>
      </c>
    </row>
    <row r="151" spans="1:22" hidden="1" x14ac:dyDescent="0.25">
      <c r="A151" s="14" t="s">
        <v>22</v>
      </c>
      <c r="B151">
        <v>132</v>
      </c>
      <c r="C151">
        <v>447474</v>
      </c>
      <c r="D151" t="s">
        <v>135</v>
      </c>
      <c r="E151" t="s">
        <v>289</v>
      </c>
      <c r="F151" t="s">
        <v>279</v>
      </c>
      <c r="G151" t="s">
        <v>20</v>
      </c>
      <c r="H151">
        <v>640010</v>
      </c>
      <c r="I151" t="s">
        <v>42</v>
      </c>
      <c r="J151">
        <v>29.95</v>
      </c>
      <c r="K151">
        <v>9</v>
      </c>
      <c r="L151">
        <v>10</v>
      </c>
      <c r="M151">
        <v>0.75</v>
      </c>
      <c r="N151">
        <v>0.83</v>
      </c>
      <c r="O151">
        <v>236.95</v>
      </c>
      <c r="P151">
        <v>263.27</v>
      </c>
      <c r="Q151" t="s">
        <v>281</v>
      </c>
      <c r="R151">
        <v>0</v>
      </c>
      <c r="S151">
        <v>0</v>
      </c>
      <c r="T151" t="s">
        <v>309</v>
      </c>
      <c r="U151">
        <v>2</v>
      </c>
      <c r="V151" t="str">
        <f>VLOOKUP(H151,LUtable!A$3:B$16,2,FALSE)</f>
        <v>Vintages</v>
      </c>
    </row>
    <row r="152" spans="1:22" hidden="1" x14ac:dyDescent="0.25">
      <c r="A152" s="14" t="s">
        <v>22</v>
      </c>
      <c r="B152">
        <v>133</v>
      </c>
      <c r="C152">
        <v>329805</v>
      </c>
      <c r="D152" t="s">
        <v>84</v>
      </c>
      <c r="E152" t="s">
        <v>383</v>
      </c>
      <c r="F152" t="s">
        <v>279</v>
      </c>
      <c r="G152" t="s">
        <v>20</v>
      </c>
      <c r="H152">
        <v>642015</v>
      </c>
      <c r="I152" t="s">
        <v>54</v>
      </c>
      <c r="J152">
        <v>24.95</v>
      </c>
      <c r="K152">
        <v>6</v>
      </c>
      <c r="M152">
        <v>0.5</v>
      </c>
      <c r="O152">
        <v>131.41999999999999</v>
      </c>
      <c r="Q152" t="s">
        <v>309</v>
      </c>
      <c r="R152">
        <v>0</v>
      </c>
      <c r="T152" t="s">
        <v>309</v>
      </c>
      <c r="U152">
        <v>2</v>
      </c>
      <c r="V152" t="str">
        <f>VLOOKUP(H152,LUtable!A$3:B$16,2,FALSE)</f>
        <v>Vintages</v>
      </c>
    </row>
    <row r="153" spans="1:22" hidden="1" x14ac:dyDescent="0.25">
      <c r="A153" s="14" t="s">
        <v>22</v>
      </c>
      <c r="B153">
        <v>134</v>
      </c>
      <c r="C153">
        <v>10020</v>
      </c>
      <c r="D153" t="s">
        <v>229</v>
      </c>
      <c r="E153" t="s">
        <v>389</v>
      </c>
      <c r="F153" t="s">
        <v>279</v>
      </c>
      <c r="G153" t="s">
        <v>20</v>
      </c>
      <c r="H153">
        <v>640015</v>
      </c>
      <c r="I153" t="s">
        <v>51</v>
      </c>
      <c r="J153">
        <v>19.95</v>
      </c>
      <c r="K153">
        <v>5</v>
      </c>
      <c r="M153">
        <v>0.42</v>
      </c>
      <c r="O153">
        <v>87.39</v>
      </c>
      <c r="Q153" t="s">
        <v>309</v>
      </c>
      <c r="R153">
        <v>0</v>
      </c>
      <c r="T153" t="s">
        <v>309</v>
      </c>
      <c r="U153">
        <v>1</v>
      </c>
      <c r="V153" t="str">
        <f>VLOOKUP(H153,LUtable!A$3:B$16,2,FALSE)</f>
        <v>Vintages</v>
      </c>
    </row>
    <row r="154" spans="1:22" hidden="1" x14ac:dyDescent="0.25">
      <c r="A154" s="14" t="s">
        <v>22</v>
      </c>
      <c r="B154">
        <v>134</v>
      </c>
      <c r="C154">
        <v>10549</v>
      </c>
      <c r="D154" t="s">
        <v>231</v>
      </c>
      <c r="E154" t="s">
        <v>389</v>
      </c>
      <c r="F154" t="s">
        <v>279</v>
      </c>
      <c r="G154" t="s">
        <v>20</v>
      </c>
      <c r="H154">
        <v>642025</v>
      </c>
      <c r="I154" t="s">
        <v>113</v>
      </c>
      <c r="J154">
        <v>60</v>
      </c>
      <c r="K154">
        <v>5</v>
      </c>
      <c r="M154">
        <v>0.42</v>
      </c>
      <c r="O154">
        <v>264.60000000000002</v>
      </c>
      <c r="Q154" t="s">
        <v>309</v>
      </c>
      <c r="R154">
        <v>0</v>
      </c>
      <c r="T154" t="s">
        <v>309</v>
      </c>
      <c r="U154">
        <v>1</v>
      </c>
      <c r="V154" t="str">
        <f>VLOOKUP(H154,LUtable!A$3:B$16,2,FALSE)</f>
        <v>Vintages</v>
      </c>
    </row>
    <row r="155" spans="1:22" hidden="1" x14ac:dyDescent="0.25">
      <c r="A155" s="14" t="s">
        <v>22</v>
      </c>
      <c r="B155">
        <v>134</v>
      </c>
      <c r="C155">
        <v>374355</v>
      </c>
      <c r="D155" t="s">
        <v>619</v>
      </c>
      <c r="E155" t="s">
        <v>417</v>
      </c>
      <c r="F155" t="s">
        <v>279</v>
      </c>
      <c r="G155" t="s">
        <v>20</v>
      </c>
      <c r="H155">
        <v>642015</v>
      </c>
      <c r="I155" t="s">
        <v>54</v>
      </c>
      <c r="J155">
        <v>105</v>
      </c>
      <c r="K155">
        <v>5</v>
      </c>
      <c r="M155">
        <v>0.42</v>
      </c>
      <c r="O155">
        <v>463.72</v>
      </c>
      <c r="Q155" t="s">
        <v>309</v>
      </c>
      <c r="R155">
        <v>0</v>
      </c>
      <c r="T155" t="s">
        <v>309</v>
      </c>
      <c r="U155">
        <v>3</v>
      </c>
      <c r="V155" t="str">
        <f>VLOOKUP(H155,LUtable!A$3:B$16,2,FALSE)</f>
        <v>Vintages</v>
      </c>
    </row>
    <row r="156" spans="1:22" hidden="1" x14ac:dyDescent="0.25">
      <c r="A156" s="14" t="s">
        <v>22</v>
      </c>
      <c r="B156">
        <v>134</v>
      </c>
      <c r="C156">
        <v>483065</v>
      </c>
      <c r="D156" t="s">
        <v>140</v>
      </c>
      <c r="E156" t="s">
        <v>327</v>
      </c>
      <c r="F156" t="s">
        <v>279</v>
      </c>
      <c r="G156" t="s">
        <v>20</v>
      </c>
      <c r="H156">
        <v>640010</v>
      </c>
      <c r="I156" t="s">
        <v>42</v>
      </c>
      <c r="J156">
        <v>28.95</v>
      </c>
      <c r="K156">
        <v>5</v>
      </c>
      <c r="M156">
        <v>0.42</v>
      </c>
      <c r="O156">
        <v>127.21</v>
      </c>
      <c r="Q156" t="s">
        <v>309</v>
      </c>
      <c r="R156">
        <v>0</v>
      </c>
      <c r="T156" t="s">
        <v>309</v>
      </c>
      <c r="U156">
        <v>1</v>
      </c>
      <c r="V156" t="str">
        <f>VLOOKUP(H156,LUtable!A$3:B$16,2,FALSE)</f>
        <v>Vintages</v>
      </c>
    </row>
    <row r="157" spans="1:22" hidden="1" x14ac:dyDescent="0.25">
      <c r="A157" s="14" t="s">
        <v>22</v>
      </c>
      <c r="B157">
        <v>135</v>
      </c>
      <c r="C157">
        <v>57711</v>
      </c>
      <c r="D157" t="s">
        <v>147</v>
      </c>
      <c r="E157" t="s">
        <v>417</v>
      </c>
      <c r="F157" t="s">
        <v>279</v>
      </c>
      <c r="G157" t="s">
        <v>20</v>
      </c>
      <c r="H157">
        <v>642020</v>
      </c>
      <c r="I157" t="s">
        <v>128</v>
      </c>
      <c r="J157">
        <v>75</v>
      </c>
      <c r="K157">
        <v>4</v>
      </c>
      <c r="M157">
        <v>0.33</v>
      </c>
      <c r="O157">
        <v>264.77999999999997</v>
      </c>
      <c r="Q157" t="s">
        <v>309</v>
      </c>
      <c r="R157">
        <v>0</v>
      </c>
      <c r="T157" t="s">
        <v>309</v>
      </c>
      <c r="U157">
        <v>1</v>
      </c>
      <c r="V157" t="str">
        <f>VLOOKUP(H157,LUtable!A$3:B$16,2,FALSE)</f>
        <v>Vintages</v>
      </c>
    </row>
    <row r="158" spans="1:22" hidden="1" x14ac:dyDescent="0.25">
      <c r="A158" s="14" t="s">
        <v>22</v>
      </c>
      <c r="B158">
        <v>135</v>
      </c>
      <c r="C158">
        <v>278580</v>
      </c>
      <c r="D158" t="s">
        <v>415</v>
      </c>
      <c r="E158" t="s">
        <v>278</v>
      </c>
      <c r="F158" t="s">
        <v>279</v>
      </c>
      <c r="G158" t="s">
        <v>20</v>
      </c>
      <c r="H158">
        <v>538820</v>
      </c>
      <c r="I158" t="s">
        <v>61</v>
      </c>
      <c r="J158">
        <v>9.75</v>
      </c>
      <c r="K158">
        <v>4</v>
      </c>
      <c r="L158">
        <v>41</v>
      </c>
      <c r="M158">
        <v>0.33</v>
      </c>
      <c r="N158">
        <v>3.42</v>
      </c>
      <c r="O158">
        <v>33.81</v>
      </c>
      <c r="P158">
        <v>346.5</v>
      </c>
      <c r="Q158" t="s">
        <v>398</v>
      </c>
      <c r="R158">
        <v>0</v>
      </c>
      <c r="S158">
        <v>0.02</v>
      </c>
      <c r="T158" t="s">
        <v>426</v>
      </c>
      <c r="U158">
        <v>1</v>
      </c>
      <c r="V158" t="str">
        <f>VLOOKUP(H158,LUtable!A$3:B$16,2,FALSE)</f>
        <v>NW Licensee Only</v>
      </c>
    </row>
    <row r="159" spans="1:22" hidden="1" x14ac:dyDescent="0.25">
      <c r="A159" s="14" t="s">
        <v>22</v>
      </c>
      <c r="B159">
        <v>135</v>
      </c>
      <c r="C159">
        <v>437855</v>
      </c>
      <c r="D159" t="s">
        <v>386</v>
      </c>
      <c r="E159" t="s">
        <v>21</v>
      </c>
      <c r="F159" t="s">
        <v>279</v>
      </c>
      <c r="G159" t="s">
        <v>20</v>
      </c>
      <c r="H159">
        <v>642015</v>
      </c>
      <c r="I159" t="s">
        <v>54</v>
      </c>
      <c r="J159">
        <v>40</v>
      </c>
      <c r="K159">
        <v>4</v>
      </c>
      <c r="L159">
        <v>26</v>
      </c>
      <c r="M159">
        <v>0.33</v>
      </c>
      <c r="N159">
        <v>2.17</v>
      </c>
      <c r="O159">
        <v>140.88</v>
      </c>
      <c r="P159">
        <v>915.75</v>
      </c>
      <c r="Q159" t="s">
        <v>455</v>
      </c>
      <c r="R159">
        <v>0</v>
      </c>
      <c r="S159">
        <v>0.01</v>
      </c>
      <c r="T159" t="s">
        <v>426</v>
      </c>
      <c r="U159">
        <v>1</v>
      </c>
      <c r="V159" t="str">
        <f>VLOOKUP(H159,LUtable!A$3:B$16,2,FALSE)</f>
        <v>Vintages</v>
      </c>
    </row>
    <row r="160" spans="1:22" hidden="1" x14ac:dyDescent="0.25">
      <c r="A160" s="14" t="s">
        <v>22</v>
      </c>
      <c r="B160">
        <v>135</v>
      </c>
      <c r="C160">
        <v>493163</v>
      </c>
      <c r="D160" t="s">
        <v>129</v>
      </c>
      <c r="E160" t="s">
        <v>395</v>
      </c>
      <c r="F160" t="s">
        <v>279</v>
      </c>
      <c r="G160" t="s">
        <v>20</v>
      </c>
      <c r="H160">
        <v>642015</v>
      </c>
      <c r="I160" t="s">
        <v>54</v>
      </c>
      <c r="J160">
        <v>44.95</v>
      </c>
      <c r="K160">
        <v>4</v>
      </c>
      <c r="M160">
        <v>0.33</v>
      </c>
      <c r="O160">
        <v>158.41</v>
      </c>
      <c r="Q160" t="s">
        <v>309</v>
      </c>
      <c r="R160">
        <v>0</v>
      </c>
      <c r="T160" t="s">
        <v>309</v>
      </c>
      <c r="U160">
        <v>2</v>
      </c>
      <c r="V160" t="str">
        <f>VLOOKUP(H160,LUtable!A$3:B$16,2,FALSE)</f>
        <v>Vintages</v>
      </c>
    </row>
    <row r="161" spans="1:22" hidden="1" x14ac:dyDescent="0.25">
      <c r="A161" s="14" t="s">
        <v>22</v>
      </c>
      <c r="B161">
        <v>135</v>
      </c>
      <c r="C161">
        <v>645242</v>
      </c>
      <c r="D161" t="s">
        <v>136</v>
      </c>
      <c r="E161" t="s">
        <v>357</v>
      </c>
      <c r="F161" t="s">
        <v>279</v>
      </c>
      <c r="G161" t="s">
        <v>20</v>
      </c>
      <c r="H161">
        <v>642015</v>
      </c>
      <c r="I161" t="s">
        <v>54</v>
      </c>
      <c r="J161">
        <v>34.950000000000003</v>
      </c>
      <c r="K161">
        <v>4</v>
      </c>
      <c r="M161">
        <v>0.33</v>
      </c>
      <c r="O161">
        <v>123.01</v>
      </c>
      <c r="Q161" t="s">
        <v>309</v>
      </c>
      <c r="R161">
        <v>0</v>
      </c>
      <c r="T161" t="s">
        <v>309</v>
      </c>
      <c r="U161">
        <v>2</v>
      </c>
      <c r="V161" t="str">
        <f>VLOOKUP(H161,LUtable!A$3:B$16,2,FALSE)</f>
        <v>Vintages</v>
      </c>
    </row>
    <row r="162" spans="1:22" hidden="1" x14ac:dyDescent="0.25">
      <c r="A162" s="14" t="s">
        <v>22</v>
      </c>
      <c r="B162">
        <v>136</v>
      </c>
      <c r="C162">
        <v>12232</v>
      </c>
      <c r="D162" t="s">
        <v>271</v>
      </c>
      <c r="E162" t="s">
        <v>431</v>
      </c>
      <c r="F162" t="s">
        <v>279</v>
      </c>
      <c r="G162" t="s">
        <v>20</v>
      </c>
      <c r="H162">
        <v>642015</v>
      </c>
      <c r="I162" t="s">
        <v>54</v>
      </c>
      <c r="J162">
        <v>65</v>
      </c>
      <c r="K162">
        <v>3</v>
      </c>
      <c r="M162">
        <v>0.25</v>
      </c>
      <c r="O162">
        <v>172.04</v>
      </c>
      <c r="Q162" t="s">
        <v>309</v>
      </c>
      <c r="R162">
        <v>0</v>
      </c>
      <c r="T162" t="s">
        <v>309</v>
      </c>
      <c r="U162">
        <v>1</v>
      </c>
      <c r="V162" t="str">
        <f>VLOOKUP(H162,LUtable!A$3:B$16,2,FALSE)</f>
        <v>Vintages</v>
      </c>
    </row>
    <row r="163" spans="1:22" hidden="1" x14ac:dyDescent="0.25">
      <c r="A163" s="14" t="s">
        <v>22</v>
      </c>
      <c r="B163">
        <v>136</v>
      </c>
      <c r="C163">
        <v>630517</v>
      </c>
      <c r="D163" t="s">
        <v>160</v>
      </c>
      <c r="E163" t="s">
        <v>379</v>
      </c>
      <c r="F163" t="s">
        <v>279</v>
      </c>
      <c r="G163" t="s">
        <v>20</v>
      </c>
      <c r="H163">
        <v>642020</v>
      </c>
      <c r="I163" t="s">
        <v>128</v>
      </c>
      <c r="J163">
        <v>32</v>
      </c>
      <c r="K163">
        <v>3</v>
      </c>
      <c r="L163">
        <v>81</v>
      </c>
      <c r="M163">
        <v>0.25</v>
      </c>
      <c r="N163">
        <v>6.75</v>
      </c>
      <c r="O163">
        <v>84.42</v>
      </c>
      <c r="P163">
        <v>2279.4699999999998</v>
      </c>
      <c r="Q163" t="s">
        <v>418</v>
      </c>
      <c r="R163">
        <v>0</v>
      </c>
      <c r="S163">
        <v>0.03</v>
      </c>
      <c r="T163" t="s">
        <v>426</v>
      </c>
      <c r="U163">
        <v>2</v>
      </c>
      <c r="V163" t="str">
        <f>VLOOKUP(H163,LUtable!A$3:B$16,2,FALSE)</f>
        <v>Vintages</v>
      </c>
    </row>
    <row r="164" spans="1:22" hidden="1" x14ac:dyDescent="0.25">
      <c r="A164" s="14" t="s">
        <v>22</v>
      </c>
      <c r="B164">
        <v>136</v>
      </c>
      <c r="C164">
        <v>630632</v>
      </c>
      <c r="D164" t="s">
        <v>132</v>
      </c>
      <c r="E164" t="s">
        <v>361</v>
      </c>
      <c r="F164" t="s">
        <v>279</v>
      </c>
      <c r="G164" t="s">
        <v>20</v>
      </c>
      <c r="H164">
        <v>640010</v>
      </c>
      <c r="I164" t="s">
        <v>42</v>
      </c>
      <c r="J164">
        <v>23.95</v>
      </c>
      <c r="K164">
        <v>3</v>
      </c>
      <c r="M164">
        <v>0.25</v>
      </c>
      <c r="O164">
        <v>63.05</v>
      </c>
      <c r="Q164" t="s">
        <v>309</v>
      </c>
      <c r="R164">
        <v>0</v>
      </c>
      <c r="T164" t="s">
        <v>309</v>
      </c>
      <c r="U164">
        <v>2</v>
      </c>
      <c r="V164" t="str">
        <f>VLOOKUP(H164,LUtable!A$3:B$16,2,FALSE)</f>
        <v>Vintages</v>
      </c>
    </row>
    <row r="165" spans="1:22" hidden="1" x14ac:dyDescent="0.25">
      <c r="A165" s="14" t="s">
        <v>22</v>
      </c>
      <c r="B165">
        <v>136</v>
      </c>
      <c r="C165">
        <v>648717</v>
      </c>
      <c r="D165" t="s">
        <v>137</v>
      </c>
      <c r="E165" t="s">
        <v>325</v>
      </c>
      <c r="F165" t="s">
        <v>279</v>
      </c>
      <c r="G165" t="s">
        <v>20</v>
      </c>
      <c r="H165">
        <v>640020</v>
      </c>
      <c r="I165" t="s">
        <v>46</v>
      </c>
      <c r="J165">
        <v>24.95</v>
      </c>
      <c r="K165">
        <v>3</v>
      </c>
      <c r="M165">
        <v>0.25</v>
      </c>
      <c r="O165">
        <v>65.709999999999994</v>
      </c>
      <c r="Q165" t="s">
        <v>309</v>
      </c>
      <c r="R165">
        <v>0</v>
      </c>
      <c r="T165" t="s">
        <v>309</v>
      </c>
      <c r="U165">
        <v>2</v>
      </c>
      <c r="V165" t="str">
        <f>VLOOKUP(H165,LUtable!A$3:B$16,2,FALSE)</f>
        <v>Vintages</v>
      </c>
    </row>
    <row r="166" spans="1:22" hidden="1" x14ac:dyDescent="0.25">
      <c r="A166" s="14" t="s">
        <v>22</v>
      </c>
      <c r="B166">
        <v>136</v>
      </c>
      <c r="C166">
        <v>648840</v>
      </c>
      <c r="D166" t="s">
        <v>151</v>
      </c>
      <c r="E166" t="s">
        <v>390</v>
      </c>
      <c r="F166" t="s">
        <v>279</v>
      </c>
      <c r="G166" t="s">
        <v>20</v>
      </c>
      <c r="H166">
        <v>640025</v>
      </c>
      <c r="I166" t="s">
        <v>152</v>
      </c>
      <c r="J166">
        <v>19.95</v>
      </c>
      <c r="K166">
        <v>3</v>
      </c>
      <c r="M166">
        <v>0.25</v>
      </c>
      <c r="O166">
        <v>52.43</v>
      </c>
      <c r="Q166" t="s">
        <v>309</v>
      </c>
      <c r="R166">
        <v>0</v>
      </c>
      <c r="T166" t="s">
        <v>309</v>
      </c>
      <c r="U166">
        <v>1</v>
      </c>
      <c r="V166" t="str">
        <f>VLOOKUP(H166,LUtable!A$3:B$16,2,FALSE)</f>
        <v>Vintages</v>
      </c>
    </row>
    <row r="167" spans="1:22" hidden="1" x14ac:dyDescent="0.25">
      <c r="A167" s="14" t="s">
        <v>22</v>
      </c>
      <c r="B167">
        <v>136</v>
      </c>
      <c r="C167">
        <v>957407</v>
      </c>
      <c r="D167" t="s">
        <v>164</v>
      </c>
      <c r="E167" t="s">
        <v>312</v>
      </c>
      <c r="F167" t="s">
        <v>279</v>
      </c>
      <c r="G167" t="s">
        <v>20</v>
      </c>
      <c r="H167">
        <v>640010</v>
      </c>
      <c r="I167" t="s">
        <v>42</v>
      </c>
      <c r="J167">
        <v>19.95</v>
      </c>
      <c r="K167">
        <v>3</v>
      </c>
      <c r="L167">
        <v>342</v>
      </c>
      <c r="M167">
        <v>0.25</v>
      </c>
      <c r="N167">
        <v>28.5</v>
      </c>
      <c r="O167">
        <v>52.43</v>
      </c>
      <c r="P167">
        <v>5977.43</v>
      </c>
      <c r="Q167" t="s">
        <v>430</v>
      </c>
      <c r="R167">
        <v>0</v>
      </c>
      <c r="S167">
        <v>0.15</v>
      </c>
      <c r="T167" t="s">
        <v>426</v>
      </c>
      <c r="U167">
        <v>1</v>
      </c>
      <c r="V167" t="str">
        <f>VLOOKUP(H167,LUtable!A$3:B$16,2,FALSE)</f>
        <v>Vintages</v>
      </c>
    </row>
    <row r="168" spans="1:22" hidden="1" x14ac:dyDescent="0.25">
      <c r="A168" s="14" t="s">
        <v>22</v>
      </c>
      <c r="B168">
        <v>137</v>
      </c>
      <c r="C168">
        <v>10791</v>
      </c>
      <c r="D168" t="s">
        <v>273</v>
      </c>
      <c r="E168" t="s">
        <v>289</v>
      </c>
      <c r="F168" t="s">
        <v>279</v>
      </c>
      <c r="G168" t="s">
        <v>20</v>
      </c>
      <c r="H168">
        <v>642025</v>
      </c>
      <c r="I168" t="s">
        <v>113</v>
      </c>
      <c r="J168">
        <v>150</v>
      </c>
      <c r="K168">
        <v>2</v>
      </c>
      <c r="M168">
        <v>0.17</v>
      </c>
      <c r="O168">
        <v>265.13</v>
      </c>
      <c r="Q168" t="s">
        <v>309</v>
      </c>
      <c r="R168">
        <v>0</v>
      </c>
      <c r="T168" t="s">
        <v>309</v>
      </c>
      <c r="U168">
        <v>1</v>
      </c>
      <c r="V168" t="str">
        <f>VLOOKUP(H168,LUtable!A$3:B$16,2,FALSE)</f>
        <v>Vintages</v>
      </c>
    </row>
    <row r="169" spans="1:22" hidden="1" x14ac:dyDescent="0.25">
      <c r="A169" s="14" t="s">
        <v>22</v>
      </c>
      <c r="B169">
        <v>137</v>
      </c>
      <c r="C169">
        <v>107367</v>
      </c>
      <c r="D169" t="s">
        <v>220</v>
      </c>
      <c r="E169" t="s">
        <v>419</v>
      </c>
      <c r="F169" t="s">
        <v>279</v>
      </c>
      <c r="G169" t="s">
        <v>20</v>
      </c>
      <c r="H169">
        <v>642015</v>
      </c>
      <c r="I169" t="s">
        <v>54</v>
      </c>
      <c r="J169">
        <v>36.950000000000003</v>
      </c>
      <c r="K169">
        <v>2</v>
      </c>
      <c r="M169">
        <v>0.17</v>
      </c>
      <c r="O169">
        <v>65.040000000000006</v>
      </c>
      <c r="Q169" t="s">
        <v>309</v>
      </c>
      <c r="R169">
        <v>0</v>
      </c>
      <c r="T169" t="s">
        <v>309</v>
      </c>
      <c r="U169">
        <v>2</v>
      </c>
      <c r="V169" t="str">
        <f>VLOOKUP(H169,LUtable!A$3:B$16,2,FALSE)</f>
        <v>Vintages</v>
      </c>
    </row>
    <row r="170" spans="1:22" hidden="1" x14ac:dyDescent="0.25">
      <c r="A170" s="14" t="s">
        <v>22</v>
      </c>
      <c r="B170">
        <v>137</v>
      </c>
      <c r="C170">
        <v>175646</v>
      </c>
      <c r="D170" t="s">
        <v>499</v>
      </c>
      <c r="E170" t="s">
        <v>288</v>
      </c>
      <c r="F170" t="s">
        <v>279</v>
      </c>
      <c r="G170" t="s">
        <v>20</v>
      </c>
      <c r="H170">
        <v>642020</v>
      </c>
      <c r="I170" t="s">
        <v>128</v>
      </c>
      <c r="J170">
        <v>59</v>
      </c>
      <c r="K170">
        <v>2</v>
      </c>
      <c r="M170">
        <v>0.17</v>
      </c>
      <c r="O170">
        <v>104.07</v>
      </c>
      <c r="Q170" t="s">
        <v>309</v>
      </c>
      <c r="R170">
        <v>0</v>
      </c>
      <c r="T170" t="s">
        <v>309</v>
      </c>
      <c r="U170">
        <v>1</v>
      </c>
      <c r="V170" t="str">
        <f>VLOOKUP(H170,LUtable!A$3:B$16,2,FALSE)</f>
        <v>Vintages</v>
      </c>
    </row>
    <row r="171" spans="1:22" hidden="1" x14ac:dyDescent="0.25">
      <c r="A171" s="14" t="s">
        <v>22</v>
      </c>
      <c r="B171">
        <v>137</v>
      </c>
      <c r="C171">
        <v>190454</v>
      </c>
      <c r="D171" t="s">
        <v>507</v>
      </c>
      <c r="E171" t="s">
        <v>377</v>
      </c>
      <c r="F171" t="s">
        <v>279</v>
      </c>
      <c r="G171" t="s">
        <v>20</v>
      </c>
      <c r="H171">
        <v>640010</v>
      </c>
      <c r="I171" t="s">
        <v>42</v>
      </c>
      <c r="J171">
        <v>19.95</v>
      </c>
      <c r="K171">
        <v>2</v>
      </c>
      <c r="M171">
        <v>0.17</v>
      </c>
      <c r="O171">
        <v>34.96</v>
      </c>
      <c r="Q171" t="s">
        <v>309</v>
      </c>
      <c r="R171">
        <v>0</v>
      </c>
      <c r="T171" t="s">
        <v>309</v>
      </c>
      <c r="U171">
        <v>2</v>
      </c>
      <c r="V171" t="str">
        <f>VLOOKUP(H171,LUtable!A$3:B$16,2,FALSE)</f>
        <v>Vintages</v>
      </c>
    </row>
    <row r="172" spans="1:22" hidden="1" x14ac:dyDescent="0.25">
      <c r="A172" s="14" t="s">
        <v>22</v>
      </c>
      <c r="B172">
        <v>137</v>
      </c>
      <c r="C172">
        <v>374272</v>
      </c>
      <c r="D172" t="s">
        <v>449</v>
      </c>
      <c r="E172" t="s">
        <v>417</v>
      </c>
      <c r="F172" t="s">
        <v>279</v>
      </c>
      <c r="G172" t="s">
        <v>20</v>
      </c>
      <c r="H172">
        <v>642025</v>
      </c>
      <c r="I172" t="s">
        <v>113</v>
      </c>
      <c r="J172">
        <v>104</v>
      </c>
      <c r="K172">
        <v>2</v>
      </c>
      <c r="M172">
        <v>0.17</v>
      </c>
      <c r="O172">
        <v>183.72</v>
      </c>
      <c r="Q172" t="s">
        <v>309</v>
      </c>
      <c r="R172">
        <v>0</v>
      </c>
      <c r="T172" t="s">
        <v>309</v>
      </c>
      <c r="U172">
        <v>1</v>
      </c>
      <c r="V172" t="str">
        <f>VLOOKUP(H172,LUtable!A$3:B$16,2,FALSE)</f>
        <v>Vintages</v>
      </c>
    </row>
    <row r="173" spans="1:22" hidden="1" x14ac:dyDescent="0.25">
      <c r="A173" s="14" t="s">
        <v>22</v>
      </c>
      <c r="B173">
        <v>137</v>
      </c>
      <c r="C173">
        <v>447367</v>
      </c>
      <c r="D173" t="s">
        <v>223</v>
      </c>
      <c r="E173" t="s">
        <v>379</v>
      </c>
      <c r="F173" t="s">
        <v>279</v>
      </c>
      <c r="G173" t="s">
        <v>20</v>
      </c>
      <c r="H173">
        <v>642020</v>
      </c>
      <c r="I173" t="s">
        <v>128</v>
      </c>
      <c r="J173">
        <v>17.75</v>
      </c>
      <c r="K173">
        <v>2</v>
      </c>
      <c r="L173">
        <v>8</v>
      </c>
      <c r="M173">
        <v>0.17</v>
      </c>
      <c r="N173">
        <v>0.67</v>
      </c>
      <c r="O173">
        <v>31.06</v>
      </c>
      <c r="P173">
        <v>124.25</v>
      </c>
      <c r="Q173" t="s">
        <v>413</v>
      </c>
      <c r="R173">
        <v>0</v>
      </c>
      <c r="S173">
        <v>0</v>
      </c>
      <c r="T173" t="s">
        <v>309</v>
      </c>
      <c r="U173">
        <v>1</v>
      </c>
      <c r="V173" t="str">
        <f>VLOOKUP(H173,LUtable!A$3:B$16,2,FALSE)</f>
        <v>Vintages</v>
      </c>
    </row>
    <row r="174" spans="1:22" hidden="1" x14ac:dyDescent="0.25">
      <c r="A174" s="14" t="s">
        <v>22</v>
      </c>
      <c r="B174">
        <v>137</v>
      </c>
      <c r="C174">
        <v>470500</v>
      </c>
      <c r="D174" t="s">
        <v>422</v>
      </c>
      <c r="E174" t="s">
        <v>284</v>
      </c>
      <c r="F174" t="s">
        <v>279</v>
      </c>
      <c r="G174" t="s">
        <v>20</v>
      </c>
      <c r="H174">
        <v>538820</v>
      </c>
      <c r="I174" t="s">
        <v>61</v>
      </c>
      <c r="J174">
        <v>33.4</v>
      </c>
      <c r="K174">
        <v>2</v>
      </c>
      <c r="L174">
        <v>48</v>
      </c>
      <c r="M174">
        <v>0.17</v>
      </c>
      <c r="N174">
        <v>4</v>
      </c>
      <c r="O174">
        <v>58.76</v>
      </c>
      <c r="P174">
        <v>1410.27</v>
      </c>
      <c r="Q174" t="s">
        <v>418</v>
      </c>
      <c r="R174">
        <v>0</v>
      </c>
      <c r="S174">
        <v>0.02</v>
      </c>
      <c r="T174" t="s">
        <v>426</v>
      </c>
      <c r="U174">
        <v>1</v>
      </c>
      <c r="V174" t="str">
        <f>VLOOKUP(H174,LUtable!A$3:B$16,2,FALSE)</f>
        <v>NW Licensee Only</v>
      </c>
    </row>
    <row r="175" spans="1:22" hidden="1" x14ac:dyDescent="0.25">
      <c r="A175" s="14" t="s">
        <v>22</v>
      </c>
      <c r="B175">
        <v>137</v>
      </c>
      <c r="C175">
        <v>555524</v>
      </c>
      <c r="D175" t="s">
        <v>198</v>
      </c>
      <c r="E175" t="s">
        <v>393</v>
      </c>
      <c r="F175" t="s">
        <v>279</v>
      </c>
      <c r="G175" t="s">
        <v>20</v>
      </c>
      <c r="H175">
        <v>640020</v>
      </c>
      <c r="I175" t="s">
        <v>46</v>
      </c>
      <c r="J175">
        <v>18.95</v>
      </c>
      <c r="K175">
        <v>2</v>
      </c>
      <c r="L175">
        <v>132</v>
      </c>
      <c r="M175">
        <v>0.17</v>
      </c>
      <c r="N175">
        <v>11</v>
      </c>
      <c r="O175">
        <v>33.19</v>
      </c>
      <c r="P175">
        <v>2190.27</v>
      </c>
      <c r="Q175" t="s">
        <v>425</v>
      </c>
      <c r="R175">
        <v>0</v>
      </c>
      <c r="S175">
        <v>0.06</v>
      </c>
      <c r="T175" t="s">
        <v>426</v>
      </c>
      <c r="U175">
        <v>1</v>
      </c>
      <c r="V175" t="str">
        <f>VLOOKUP(H175,LUtable!A$3:B$16,2,FALSE)</f>
        <v>Vintages</v>
      </c>
    </row>
    <row r="176" spans="1:22" hidden="1" x14ac:dyDescent="0.25">
      <c r="A176" s="14" t="s">
        <v>22</v>
      </c>
      <c r="B176">
        <v>137</v>
      </c>
      <c r="C176">
        <v>645226</v>
      </c>
      <c r="D176" t="s">
        <v>157</v>
      </c>
      <c r="E176" t="s">
        <v>391</v>
      </c>
      <c r="F176" t="s">
        <v>279</v>
      </c>
      <c r="G176" t="s">
        <v>20</v>
      </c>
      <c r="H176">
        <v>642015</v>
      </c>
      <c r="I176" t="s">
        <v>54</v>
      </c>
      <c r="J176">
        <v>50</v>
      </c>
      <c r="K176">
        <v>2</v>
      </c>
      <c r="M176">
        <v>0.17</v>
      </c>
      <c r="O176">
        <v>88.14</v>
      </c>
      <c r="Q176" t="s">
        <v>309</v>
      </c>
      <c r="R176">
        <v>0</v>
      </c>
      <c r="T176" t="s">
        <v>309</v>
      </c>
      <c r="U176">
        <v>2</v>
      </c>
      <c r="V176" t="str">
        <f>VLOOKUP(H176,LUtable!A$3:B$16,2,FALSE)</f>
        <v>Vintages</v>
      </c>
    </row>
    <row r="177" spans="1:22" hidden="1" x14ac:dyDescent="0.25">
      <c r="A177" s="14" t="s">
        <v>22</v>
      </c>
      <c r="B177">
        <v>138</v>
      </c>
      <c r="C177">
        <v>10021</v>
      </c>
      <c r="D177" t="s">
        <v>225</v>
      </c>
      <c r="E177" t="s">
        <v>389</v>
      </c>
      <c r="F177" t="s">
        <v>279</v>
      </c>
      <c r="G177" t="s">
        <v>20</v>
      </c>
      <c r="H177">
        <v>640015</v>
      </c>
      <c r="I177" t="s">
        <v>51</v>
      </c>
      <c r="J177">
        <v>19.95</v>
      </c>
      <c r="K177">
        <v>1</v>
      </c>
      <c r="M177">
        <v>0.08</v>
      </c>
      <c r="O177">
        <v>17.48</v>
      </c>
      <c r="Q177" t="s">
        <v>309</v>
      </c>
      <c r="R177">
        <v>0</v>
      </c>
      <c r="T177" t="s">
        <v>309</v>
      </c>
      <c r="U177">
        <v>1</v>
      </c>
      <c r="V177" t="str">
        <f>VLOOKUP(H177,LUtable!A$3:B$16,2,FALSE)</f>
        <v>Vintages</v>
      </c>
    </row>
    <row r="178" spans="1:22" hidden="1" x14ac:dyDescent="0.25">
      <c r="A178" s="14" t="s">
        <v>22</v>
      </c>
      <c r="B178">
        <v>138</v>
      </c>
      <c r="C178">
        <v>10796</v>
      </c>
      <c r="D178" t="s">
        <v>276</v>
      </c>
      <c r="E178" t="s">
        <v>288</v>
      </c>
      <c r="F178" t="s">
        <v>279</v>
      </c>
      <c r="G178" t="s">
        <v>20</v>
      </c>
      <c r="H178">
        <v>642025</v>
      </c>
      <c r="I178" t="s">
        <v>113</v>
      </c>
      <c r="J178">
        <v>68</v>
      </c>
      <c r="K178">
        <v>1</v>
      </c>
      <c r="M178">
        <v>0.08</v>
      </c>
      <c r="O178">
        <v>60</v>
      </c>
      <c r="Q178" t="s">
        <v>309</v>
      </c>
      <c r="R178">
        <v>0</v>
      </c>
      <c r="T178" t="s">
        <v>309</v>
      </c>
      <c r="U178">
        <v>1</v>
      </c>
      <c r="V178" t="str">
        <f>VLOOKUP(H178,LUtable!A$3:B$16,2,FALSE)</f>
        <v>Vintages</v>
      </c>
    </row>
    <row r="179" spans="1:22" hidden="1" x14ac:dyDescent="0.25">
      <c r="A179" s="14" t="s">
        <v>22</v>
      </c>
      <c r="B179">
        <v>138</v>
      </c>
      <c r="C179">
        <v>10799</v>
      </c>
      <c r="D179" t="s">
        <v>446</v>
      </c>
      <c r="E179" t="s">
        <v>389</v>
      </c>
      <c r="F179" t="s">
        <v>279</v>
      </c>
      <c r="G179" t="s">
        <v>20</v>
      </c>
      <c r="H179">
        <v>642020</v>
      </c>
      <c r="I179" t="s">
        <v>128</v>
      </c>
      <c r="J179">
        <v>150</v>
      </c>
      <c r="K179">
        <v>1</v>
      </c>
      <c r="M179">
        <v>0.08</v>
      </c>
      <c r="O179">
        <v>132.57</v>
      </c>
      <c r="Q179" t="s">
        <v>309</v>
      </c>
      <c r="R179">
        <v>0</v>
      </c>
      <c r="T179" t="s">
        <v>309</v>
      </c>
      <c r="U179">
        <v>1</v>
      </c>
      <c r="V179" t="str">
        <f>VLOOKUP(H179,LUtable!A$3:B$16,2,FALSE)</f>
        <v>Vintages</v>
      </c>
    </row>
    <row r="180" spans="1:22" hidden="1" x14ac:dyDescent="0.25">
      <c r="A180" s="14" t="s">
        <v>22</v>
      </c>
      <c r="B180">
        <v>138</v>
      </c>
      <c r="C180">
        <v>12607</v>
      </c>
      <c r="D180" t="s">
        <v>620</v>
      </c>
      <c r="E180" t="s">
        <v>621</v>
      </c>
      <c r="F180" t="s">
        <v>279</v>
      </c>
      <c r="G180" t="s">
        <v>20</v>
      </c>
      <c r="H180">
        <v>642015</v>
      </c>
      <c r="I180" t="s">
        <v>54</v>
      </c>
      <c r="J180">
        <v>27.95</v>
      </c>
      <c r="K180">
        <v>1</v>
      </c>
      <c r="M180">
        <v>0.08</v>
      </c>
      <c r="O180">
        <v>24.56</v>
      </c>
      <c r="Q180" t="s">
        <v>309</v>
      </c>
      <c r="R180">
        <v>0</v>
      </c>
      <c r="T180" t="s">
        <v>309</v>
      </c>
      <c r="U180">
        <v>2</v>
      </c>
      <c r="V180" t="str">
        <f>VLOOKUP(H180,LUtable!A$3:B$16,2,FALSE)</f>
        <v>Vintages</v>
      </c>
    </row>
    <row r="181" spans="1:22" hidden="1" x14ac:dyDescent="0.25">
      <c r="A181" s="14" t="s">
        <v>22</v>
      </c>
      <c r="B181">
        <v>138</v>
      </c>
      <c r="C181">
        <v>12721</v>
      </c>
      <c r="D181" t="s">
        <v>622</v>
      </c>
      <c r="E181" t="s">
        <v>321</v>
      </c>
      <c r="F181" t="s">
        <v>279</v>
      </c>
      <c r="G181" t="s">
        <v>20</v>
      </c>
      <c r="H181">
        <v>642020</v>
      </c>
      <c r="I181" t="s">
        <v>128</v>
      </c>
      <c r="J181">
        <v>21.95</v>
      </c>
      <c r="K181">
        <v>1</v>
      </c>
      <c r="M181">
        <v>0.08</v>
      </c>
      <c r="O181">
        <v>19.25</v>
      </c>
      <c r="Q181" t="s">
        <v>309</v>
      </c>
      <c r="R181">
        <v>0</v>
      </c>
      <c r="T181" t="s">
        <v>309</v>
      </c>
      <c r="U181">
        <v>2</v>
      </c>
      <c r="V181" t="str">
        <f>VLOOKUP(H181,LUtable!A$3:B$16,2,FALSE)</f>
        <v>Vintages</v>
      </c>
    </row>
    <row r="182" spans="1:22" hidden="1" x14ac:dyDescent="0.25">
      <c r="A182" s="14" t="s">
        <v>22</v>
      </c>
      <c r="B182">
        <v>138</v>
      </c>
      <c r="C182">
        <v>84897</v>
      </c>
      <c r="D182" t="s">
        <v>433</v>
      </c>
      <c r="E182" t="s">
        <v>315</v>
      </c>
      <c r="F182" t="s">
        <v>279</v>
      </c>
      <c r="G182" t="s">
        <v>20</v>
      </c>
      <c r="H182">
        <v>640010</v>
      </c>
      <c r="I182" t="s">
        <v>42</v>
      </c>
      <c r="J182">
        <v>62</v>
      </c>
      <c r="K182">
        <v>1</v>
      </c>
      <c r="M182">
        <v>0.08</v>
      </c>
      <c r="O182">
        <v>54.69</v>
      </c>
      <c r="Q182" t="s">
        <v>309</v>
      </c>
      <c r="R182">
        <v>0</v>
      </c>
      <c r="T182" t="s">
        <v>309</v>
      </c>
      <c r="U182">
        <v>1</v>
      </c>
      <c r="V182" t="str">
        <f>VLOOKUP(H182,LUtable!A$3:B$16,2,FALSE)</f>
        <v>Vintages</v>
      </c>
    </row>
    <row r="183" spans="1:22" hidden="1" x14ac:dyDescent="0.25">
      <c r="A183" s="14" t="s">
        <v>22</v>
      </c>
      <c r="B183">
        <v>138</v>
      </c>
      <c r="C183">
        <v>159137</v>
      </c>
      <c r="D183" t="s">
        <v>506</v>
      </c>
      <c r="E183" t="s">
        <v>315</v>
      </c>
      <c r="F183" t="s">
        <v>279</v>
      </c>
      <c r="G183" t="s">
        <v>20</v>
      </c>
      <c r="H183">
        <v>642015</v>
      </c>
      <c r="I183" t="s">
        <v>54</v>
      </c>
      <c r="J183">
        <v>23.95</v>
      </c>
      <c r="K183">
        <v>1</v>
      </c>
      <c r="M183">
        <v>0.08</v>
      </c>
      <c r="O183">
        <v>21.02</v>
      </c>
      <c r="Q183" t="s">
        <v>309</v>
      </c>
      <c r="R183">
        <v>0</v>
      </c>
      <c r="T183" t="s">
        <v>309</v>
      </c>
      <c r="U183">
        <v>1</v>
      </c>
      <c r="V183" t="str">
        <f>VLOOKUP(H183,LUtable!A$3:B$16,2,FALSE)</f>
        <v>Vintages</v>
      </c>
    </row>
    <row r="184" spans="1:22" hidden="1" x14ac:dyDescent="0.25">
      <c r="A184" s="14" t="s">
        <v>22</v>
      </c>
      <c r="B184">
        <v>138</v>
      </c>
      <c r="C184">
        <v>163535</v>
      </c>
      <c r="D184" t="s">
        <v>146</v>
      </c>
      <c r="E184" t="s">
        <v>307</v>
      </c>
      <c r="F184" t="s">
        <v>279</v>
      </c>
      <c r="G184" t="s">
        <v>20</v>
      </c>
      <c r="H184">
        <v>640020</v>
      </c>
      <c r="I184" t="s">
        <v>46</v>
      </c>
      <c r="J184">
        <v>19.95</v>
      </c>
      <c r="K184">
        <v>1</v>
      </c>
      <c r="L184">
        <v>24</v>
      </c>
      <c r="M184">
        <v>0.08</v>
      </c>
      <c r="N184">
        <v>2</v>
      </c>
      <c r="O184">
        <v>17.48</v>
      </c>
      <c r="P184">
        <v>419.47</v>
      </c>
      <c r="Q184" t="s">
        <v>418</v>
      </c>
      <c r="R184">
        <v>0</v>
      </c>
      <c r="S184">
        <v>0.01</v>
      </c>
      <c r="T184" t="s">
        <v>426</v>
      </c>
      <c r="U184">
        <v>1</v>
      </c>
      <c r="V184" t="str">
        <f>VLOOKUP(H184,LUtable!A$3:B$16,2,FALSE)</f>
        <v>Vintages</v>
      </c>
    </row>
    <row r="185" spans="1:22" hidden="1" x14ac:dyDescent="0.25">
      <c r="A185" s="14" t="s">
        <v>22</v>
      </c>
      <c r="B185">
        <v>138</v>
      </c>
      <c r="C185">
        <v>164228</v>
      </c>
      <c r="D185" t="s">
        <v>193</v>
      </c>
      <c r="E185" t="s">
        <v>357</v>
      </c>
      <c r="F185" t="s">
        <v>279</v>
      </c>
      <c r="G185" t="s">
        <v>20</v>
      </c>
      <c r="H185">
        <v>640010</v>
      </c>
      <c r="I185" t="s">
        <v>42</v>
      </c>
      <c r="J185">
        <v>24.95</v>
      </c>
      <c r="K185">
        <v>1</v>
      </c>
      <c r="L185">
        <v>316</v>
      </c>
      <c r="M185">
        <v>0.08</v>
      </c>
      <c r="N185">
        <v>26.33</v>
      </c>
      <c r="O185">
        <v>21.9</v>
      </c>
      <c r="P185">
        <v>6921.24</v>
      </c>
      <c r="Q185" t="s">
        <v>426</v>
      </c>
      <c r="R185">
        <v>0</v>
      </c>
      <c r="S185">
        <v>0.13</v>
      </c>
      <c r="T185" t="s">
        <v>426</v>
      </c>
      <c r="U185">
        <v>2</v>
      </c>
      <c r="V185" t="str">
        <f>VLOOKUP(H185,LUtable!A$3:B$16,2,FALSE)</f>
        <v>Vintages</v>
      </c>
    </row>
    <row r="186" spans="1:22" hidden="1" x14ac:dyDescent="0.25">
      <c r="A186" s="14" t="s">
        <v>22</v>
      </c>
      <c r="B186">
        <v>138</v>
      </c>
      <c r="C186">
        <v>179754</v>
      </c>
      <c r="D186" t="s">
        <v>176</v>
      </c>
      <c r="E186" t="s">
        <v>392</v>
      </c>
      <c r="F186" t="s">
        <v>279</v>
      </c>
      <c r="G186" t="s">
        <v>20</v>
      </c>
      <c r="H186">
        <v>642015</v>
      </c>
      <c r="I186" t="s">
        <v>54</v>
      </c>
      <c r="J186">
        <v>39.950000000000003</v>
      </c>
      <c r="K186">
        <v>1</v>
      </c>
      <c r="L186">
        <v>458</v>
      </c>
      <c r="M186">
        <v>0.08</v>
      </c>
      <c r="N186">
        <v>38.17</v>
      </c>
      <c r="O186">
        <v>35.18</v>
      </c>
      <c r="P186">
        <v>16111.06</v>
      </c>
      <c r="Q186" t="s">
        <v>426</v>
      </c>
      <c r="R186">
        <v>0</v>
      </c>
      <c r="S186">
        <v>0.19</v>
      </c>
      <c r="T186" t="s">
        <v>426</v>
      </c>
      <c r="U186">
        <v>1</v>
      </c>
      <c r="V186" t="str">
        <f>VLOOKUP(H186,LUtable!A$3:B$16,2,FALSE)</f>
        <v>Vintages</v>
      </c>
    </row>
    <row r="187" spans="1:22" x14ac:dyDescent="0.25">
      <c r="A187" s="14" t="s">
        <v>22</v>
      </c>
      <c r="B187">
        <v>138</v>
      </c>
      <c r="C187">
        <v>368795</v>
      </c>
      <c r="D187" t="s">
        <v>256</v>
      </c>
      <c r="E187" t="s">
        <v>284</v>
      </c>
      <c r="F187" t="s">
        <v>279</v>
      </c>
      <c r="G187" t="s">
        <v>20</v>
      </c>
      <c r="H187">
        <v>433580</v>
      </c>
      <c r="I187" t="s">
        <v>42</v>
      </c>
      <c r="J187">
        <v>11.45</v>
      </c>
      <c r="K187">
        <v>1</v>
      </c>
      <c r="L187">
        <v>-1</v>
      </c>
      <c r="M187">
        <v>0.08</v>
      </c>
      <c r="N187">
        <v>-0.08</v>
      </c>
      <c r="O187">
        <v>9.9600000000000009</v>
      </c>
      <c r="P187">
        <v>-9.9600000000000009</v>
      </c>
      <c r="Q187" t="s">
        <v>309</v>
      </c>
      <c r="R187">
        <v>0</v>
      </c>
      <c r="S187">
        <v>0</v>
      </c>
      <c r="T187" t="s">
        <v>309</v>
      </c>
      <c r="U187">
        <v>1</v>
      </c>
      <c r="V187" t="str">
        <f>VLOOKUP(H187,LUtable!A$3:B$16,2,FALSE)</f>
        <v>Wines</v>
      </c>
    </row>
    <row r="188" spans="1:22" hidden="1" x14ac:dyDescent="0.25">
      <c r="A188" s="14" t="s">
        <v>22</v>
      </c>
      <c r="B188">
        <v>138</v>
      </c>
      <c r="C188">
        <v>402685</v>
      </c>
      <c r="D188" t="s">
        <v>139</v>
      </c>
      <c r="E188" t="s">
        <v>315</v>
      </c>
      <c r="F188" t="s">
        <v>279</v>
      </c>
      <c r="G188" t="s">
        <v>20</v>
      </c>
      <c r="H188">
        <v>642015</v>
      </c>
      <c r="I188" t="s">
        <v>54</v>
      </c>
      <c r="J188">
        <v>32.950000000000003</v>
      </c>
      <c r="K188">
        <v>1</v>
      </c>
      <c r="L188">
        <v>174</v>
      </c>
      <c r="M188">
        <v>0.08</v>
      </c>
      <c r="N188">
        <v>14.5</v>
      </c>
      <c r="O188">
        <v>28.98</v>
      </c>
      <c r="P188">
        <v>5042.92</v>
      </c>
      <c r="Q188" t="s">
        <v>430</v>
      </c>
      <c r="R188">
        <v>0</v>
      </c>
      <c r="S188">
        <v>7.0000000000000007E-2</v>
      </c>
      <c r="T188" t="s">
        <v>426</v>
      </c>
      <c r="U188">
        <v>1</v>
      </c>
      <c r="V188" t="str">
        <f>VLOOKUP(H188,LUtable!A$3:B$16,2,FALSE)</f>
        <v>Vintages</v>
      </c>
    </row>
    <row r="189" spans="1:22" hidden="1" x14ac:dyDescent="0.25">
      <c r="A189" s="14" t="s">
        <v>22</v>
      </c>
      <c r="B189">
        <v>138</v>
      </c>
      <c r="C189">
        <v>426650</v>
      </c>
      <c r="D189" t="s">
        <v>161</v>
      </c>
      <c r="E189" t="s">
        <v>312</v>
      </c>
      <c r="F189" t="s">
        <v>279</v>
      </c>
      <c r="G189" t="s">
        <v>20</v>
      </c>
      <c r="H189">
        <v>640020</v>
      </c>
      <c r="I189" t="s">
        <v>46</v>
      </c>
      <c r="J189">
        <v>27.95</v>
      </c>
      <c r="K189">
        <v>1</v>
      </c>
      <c r="M189">
        <v>0.08</v>
      </c>
      <c r="O189">
        <v>24.56</v>
      </c>
      <c r="Q189" t="s">
        <v>309</v>
      </c>
      <c r="R189">
        <v>0</v>
      </c>
      <c r="T189" t="s">
        <v>309</v>
      </c>
      <c r="U189">
        <v>1</v>
      </c>
      <c r="V189" t="str">
        <f>VLOOKUP(H189,LUtable!A$3:B$16,2,FALSE)</f>
        <v>Vintages</v>
      </c>
    </row>
    <row r="190" spans="1:22" hidden="1" x14ac:dyDescent="0.25">
      <c r="A190" s="14" t="s">
        <v>22</v>
      </c>
      <c r="B190">
        <v>138</v>
      </c>
      <c r="C190">
        <v>483735</v>
      </c>
      <c r="D190" t="s">
        <v>233</v>
      </c>
      <c r="E190" t="s">
        <v>434</v>
      </c>
      <c r="F190" t="s">
        <v>279</v>
      </c>
      <c r="G190" t="s">
        <v>20</v>
      </c>
      <c r="H190">
        <v>642015</v>
      </c>
      <c r="I190" t="s">
        <v>54</v>
      </c>
      <c r="J190">
        <v>55</v>
      </c>
      <c r="K190">
        <v>1</v>
      </c>
      <c r="L190">
        <v>10</v>
      </c>
      <c r="M190">
        <v>0.08</v>
      </c>
      <c r="N190">
        <v>0.83</v>
      </c>
      <c r="O190">
        <v>48.5</v>
      </c>
      <c r="P190">
        <v>484.96</v>
      </c>
      <c r="Q190" t="s">
        <v>398</v>
      </c>
      <c r="R190">
        <v>0</v>
      </c>
      <c r="S190">
        <v>0</v>
      </c>
      <c r="T190" t="s">
        <v>309</v>
      </c>
      <c r="U190">
        <v>1</v>
      </c>
      <c r="V190" t="str">
        <f>VLOOKUP(H190,LUtable!A$3:B$16,2,FALSE)</f>
        <v>Vintages</v>
      </c>
    </row>
    <row r="191" spans="1:22" hidden="1" x14ac:dyDescent="0.25">
      <c r="A191" s="14" t="s">
        <v>22</v>
      </c>
      <c r="B191">
        <v>138</v>
      </c>
      <c r="C191">
        <v>536185</v>
      </c>
      <c r="D191" t="s">
        <v>126</v>
      </c>
      <c r="E191" t="s">
        <v>370</v>
      </c>
      <c r="F191" t="s">
        <v>279</v>
      </c>
      <c r="G191" t="s">
        <v>20</v>
      </c>
      <c r="H191">
        <v>640020</v>
      </c>
      <c r="I191" t="s">
        <v>46</v>
      </c>
      <c r="J191">
        <v>16.95</v>
      </c>
      <c r="K191">
        <v>1</v>
      </c>
      <c r="L191">
        <v>12</v>
      </c>
      <c r="M191">
        <v>0.08</v>
      </c>
      <c r="N191">
        <v>1</v>
      </c>
      <c r="O191">
        <v>14.82</v>
      </c>
      <c r="P191">
        <v>177.88</v>
      </c>
      <c r="Q191" t="s">
        <v>408</v>
      </c>
      <c r="R191">
        <v>0</v>
      </c>
      <c r="S191">
        <v>0.01</v>
      </c>
      <c r="T191" t="s">
        <v>426</v>
      </c>
      <c r="U191">
        <v>1</v>
      </c>
      <c r="V191" t="str">
        <f>VLOOKUP(H191,LUtable!A$3:B$16,2,FALSE)</f>
        <v>Vintages</v>
      </c>
    </row>
    <row r="192" spans="1:22" hidden="1" x14ac:dyDescent="0.25">
      <c r="A192" s="14" t="s">
        <v>22</v>
      </c>
      <c r="B192">
        <v>138</v>
      </c>
      <c r="C192">
        <v>578054</v>
      </c>
      <c r="D192" t="s">
        <v>216</v>
      </c>
      <c r="E192" t="s">
        <v>423</v>
      </c>
      <c r="F192" t="s">
        <v>279</v>
      </c>
      <c r="G192" t="s">
        <v>20</v>
      </c>
      <c r="H192">
        <v>642015</v>
      </c>
      <c r="I192" t="s">
        <v>54</v>
      </c>
      <c r="J192">
        <v>79</v>
      </c>
      <c r="K192">
        <v>1</v>
      </c>
      <c r="L192">
        <v>2</v>
      </c>
      <c r="M192">
        <v>0.08</v>
      </c>
      <c r="N192">
        <v>0.17</v>
      </c>
      <c r="O192">
        <v>69.73</v>
      </c>
      <c r="P192">
        <v>139.47</v>
      </c>
      <c r="Q192" t="s">
        <v>399</v>
      </c>
      <c r="R192">
        <v>0</v>
      </c>
      <c r="S192">
        <v>0</v>
      </c>
      <c r="T192" t="s">
        <v>309</v>
      </c>
      <c r="U192">
        <v>1</v>
      </c>
      <c r="V192" t="str">
        <f>VLOOKUP(H192,LUtable!A$3:B$16,2,FALSE)</f>
        <v>Vintages</v>
      </c>
    </row>
    <row r="193" spans="1:22" hidden="1" x14ac:dyDescent="0.25">
      <c r="A193" s="14" t="s">
        <v>22</v>
      </c>
      <c r="B193">
        <v>138</v>
      </c>
      <c r="C193">
        <v>630525</v>
      </c>
      <c r="D193" t="s">
        <v>156</v>
      </c>
      <c r="E193" t="s">
        <v>289</v>
      </c>
      <c r="F193" t="s">
        <v>279</v>
      </c>
      <c r="G193" t="s">
        <v>20</v>
      </c>
      <c r="H193">
        <v>640020</v>
      </c>
      <c r="I193" t="s">
        <v>46</v>
      </c>
      <c r="J193">
        <v>19.95</v>
      </c>
      <c r="K193">
        <v>1</v>
      </c>
      <c r="M193">
        <v>0.08</v>
      </c>
      <c r="O193">
        <v>17.48</v>
      </c>
      <c r="Q193" t="s">
        <v>309</v>
      </c>
      <c r="R193">
        <v>0</v>
      </c>
      <c r="T193" t="s">
        <v>309</v>
      </c>
      <c r="U193">
        <v>1</v>
      </c>
      <c r="V193" t="str">
        <f>VLOOKUP(H193,LUtable!A$3:B$16,2,FALSE)</f>
        <v>Vintages</v>
      </c>
    </row>
    <row r="194" spans="1:22" hidden="1" x14ac:dyDescent="0.25">
      <c r="A194" s="14" t="s">
        <v>22</v>
      </c>
      <c r="B194">
        <v>138</v>
      </c>
      <c r="C194">
        <v>630699</v>
      </c>
      <c r="D194" t="s">
        <v>122</v>
      </c>
      <c r="E194" t="s">
        <v>289</v>
      </c>
      <c r="F194" t="s">
        <v>279</v>
      </c>
      <c r="G194" t="s">
        <v>20</v>
      </c>
      <c r="H194">
        <v>642015</v>
      </c>
      <c r="I194" t="s">
        <v>54</v>
      </c>
      <c r="J194">
        <v>60</v>
      </c>
      <c r="K194">
        <v>1</v>
      </c>
      <c r="L194">
        <v>16</v>
      </c>
      <c r="M194">
        <v>0.08</v>
      </c>
      <c r="N194">
        <v>1.33</v>
      </c>
      <c r="O194">
        <v>52.92</v>
      </c>
      <c r="P194">
        <v>846.73</v>
      </c>
      <c r="Q194" t="s">
        <v>404</v>
      </c>
      <c r="R194">
        <v>0</v>
      </c>
      <c r="S194">
        <v>0.01</v>
      </c>
      <c r="T194" t="s">
        <v>426</v>
      </c>
      <c r="U194">
        <v>1</v>
      </c>
      <c r="V194" t="str">
        <f>VLOOKUP(H194,LUtable!A$3:B$16,2,FALSE)</f>
        <v>Vintages</v>
      </c>
    </row>
    <row r="195" spans="1:22" hidden="1" x14ac:dyDescent="0.25">
      <c r="A195" s="14" t="s">
        <v>22</v>
      </c>
      <c r="B195">
        <v>138</v>
      </c>
      <c r="C195">
        <v>645234</v>
      </c>
      <c r="D195" t="s">
        <v>180</v>
      </c>
      <c r="E195" t="s">
        <v>389</v>
      </c>
      <c r="F195" t="s">
        <v>279</v>
      </c>
      <c r="G195" t="s">
        <v>20</v>
      </c>
      <c r="H195">
        <v>642020</v>
      </c>
      <c r="I195" t="s">
        <v>128</v>
      </c>
      <c r="J195">
        <v>60</v>
      </c>
      <c r="K195">
        <v>1</v>
      </c>
      <c r="M195">
        <v>0.08</v>
      </c>
      <c r="O195">
        <v>52.92</v>
      </c>
      <c r="Q195" t="s">
        <v>309</v>
      </c>
      <c r="R195">
        <v>0</v>
      </c>
      <c r="T195" t="s">
        <v>309</v>
      </c>
      <c r="U195">
        <v>1</v>
      </c>
      <c r="V195" t="str">
        <f>VLOOKUP(H195,LUtable!A$3:B$16,2,FALSE)</f>
        <v>Vintages</v>
      </c>
    </row>
    <row r="196" spans="1:22" hidden="1" x14ac:dyDescent="0.25">
      <c r="A196" s="14" t="s">
        <v>22</v>
      </c>
      <c r="B196">
        <v>138</v>
      </c>
      <c r="C196">
        <v>713958</v>
      </c>
      <c r="D196" t="s">
        <v>248</v>
      </c>
      <c r="E196" t="s">
        <v>417</v>
      </c>
      <c r="F196" t="s">
        <v>279</v>
      </c>
      <c r="G196" t="s">
        <v>20</v>
      </c>
      <c r="H196">
        <v>640010</v>
      </c>
      <c r="I196" t="s">
        <v>42</v>
      </c>
      <c r="J196">
        <v>23.95</v>
      </c>
      <c r="K196">
        <v>1</v>
      </c>
      <c r="L196">
        <v>1</v>
      </c>
      <c r="M196">
        <v>0.08</v>
      </c>
      <c r="N196">
        <v>0.08</v>
      </c>
      <c r="O196">
        <v>21.02</v>
      </c>
      <c r="P196">
        <v>21.02</v>
      </c>
      <c r="Q196" t="s">
        <v>290</v>
      </c>
      <c r="R196">
        <v>0</v>
      </c>
      <c r="S196">
        <v>0</v>
      </c>
      <c r="T196" t="s">
        <v>309</v>
      </c>
      <c r="U196">
        <v>1</v>
      </c>
      <c r="V196" t="str">
        <f>VLOOKUP(H196,LUtable!A$3:B$16,2,FALSE)</f>
        <v>Vintages</v>
      </c>
    </row>
    <row r="197" spans="1:22" hidden="1" x14ac:dyDescent="0.25">
      <c r="A197" s="14" t="s">
        <v>22</v>
      </c>
      <c r="B197">
        <v>138</v>
      </c>
      <c r="C197">
        <v>942201</v>
      </c>
      <c r="D197" t="s">
        <v>189</v>
      </c>
      <c r="E197" t="s">
        <v>436</v>
      </c>
      <c r="F197" t="s">
        <v>279</v>
      </c>
      <c r="G197" t="s">
        <v>20</v>
      </c>
      <c r="H197">
        <v>642020</v>
      </c>
      <c r="I197" t="s">
        <v>128</v>
      </c>
      <c r="J197">
        <v>199.75</v>
      </c>
      <c r="K197">
        <v>1</v>
      </c>
      <c r="M197">
        <v>0.08</v>
      </c>
      <c r="O197">
        <v>176.59</v>
      </c>
      <c r="Q197" t="s">
        <v>309</v>
      </c>
      <c r="R197">
        <v>0</v>
      </c>
      <c r="T197" t="s">
        <v>309</v>
      </c>
      <c r="U197">
        <v>1</v>
      </c>
      <c r="V197" t="str">
        <f>VLOOKUP(H197,LUtable!A$3:B$16,2,FALSE)</f>
        <v>Vintages</v>
      </c>
    </row>
    <row r="198" spans="1:22" hidden="1" x14ac:dyDescent="0.25">
      <c r="A198" s="14" t="s">
        <v>22</v>
      </c>
      <c r="B198">
        <v>139</v>
      </c>
      <c r="C198">
        <v>440727</v>
      </c>
      <c r="D198" t="s">
        <v>235</v>
      </c>
      <c r="E198" t="s">
        <v>312</v>
      </c>
      <c r="F198" t="s">
        <v>279</v>
      </c>
      <c r="G198" t="s">
        <v>20</v>
      </c>
      <c r="H198">
        <v>642015</v>
      </c>
      <c r="I198" t="s">
        <v>54</v>
      </c>
      <c r="J198">
        <v>42</v>
      </c>
      <c r="K198">
        <v>0</v>
      </c>
      <c r="L198">
        <v>16</v>
      </c>
      <c r="M198">
        <v>0</v>
      </c>
      <c r="N198">
        <v>1.33</v>
      </c>
      <c r="O198">
        <v>0</v>
      </c>
      <c r="P198">
        <v>591.86</v>
      </c>
      <c r="Q198" t="s">
        <v>426</v>
      </c>
      <c r="R198">
        <v>0</v>
      </c>
      <c r="S198">
        <v>0.01</v>
      </c>
      <c r="T198" t="s">
        <v>426</v>
      </c>
      <c r="U198">
        <v>1</v>
      </c>
      <c r="V198" t="str">
        <f>VLOOKUP(H198,LUtable!A$3:B$16,2,FALSE)</f>
        <v>Vintages</v>
      </c>
    </row>
    <row r="199" spans="1:22" hidden="1" x14ac:dyDescent="0.25">
      <c r="A199" s="14" t="s">
        <v>22</v>
      </c>
      <c r="B199">
        <v>139</v>
      </c>
      <c r="C199">
        <v>534792</v>
      </c>
      <c r="D199" t="s">
        <v>171</v>
      </c>
      <c r="E199" t="s">
        <v>364</v>
      </c>
      <c r="F199" t="s">
        <v>279</v>
      </c>
      <c r="G199" t="s">
        <v>20</v>
      </c>
      <c r="H199">
        <v>642025</v>
      </c>
      <c r="I199" t="s">
        <v>113</v>
      </c>
      <c r="J199">
        <v>36</v>
      </c>
      <c r="K199">
        <v>0</v>
      </c>
      <c r="M199">
        <v>0</v>
      </c>
      <c r="O199">
        <v>0</v>
      </c>
      <c r="Q199" t="s">
        <v>309</v>
      </c>
      <c r="R199">
        <v>0</v>
      </c>
      <c r="T199" t="s">
        <v>309</v>
      </c>
      <c r="U199">
        <v>1</v>
      </c>
      <c r="V199" t="str">
        <f>VLOOKUP(H199,LUtable!A$3:B$16,2,FALSE)</f>
        <v>Vintages</v>
      </c>
    </row>
    <row r="200" spans="1:22" x14ac:dyDescent="0.25">
      <c r="A200" s="14" t="s">
        <v>22</v>
      </c>
      <c r="B200">
        <v>139</v>
      </c>
      <c r="C200">
        <v>543124</v>
      </c>
      <c r="D200" t="s">
        <v>178</v>
      </c>
      <c r="E200" t="s">
        <v>289</v>
      </c>
      <c r="F200" t="s">
        <v>279</v>
      </c>
      <c r="G200" t="s">
        <v>20</v>
      </c>
      <c r="H200">
        <v>433580</v>
      </c>
      <c r="I200" t="s">
        <v>42</v>
      </c>
      <c r="J200">
        <v>11.95</v>
      </c>
      <c r="K200">
        <v>0</v>
      </c>
      <c r="L200">
        <v>2657</v>
      </c>
      <c r="M200">
        <v>0</v>
      </c>
      <c r="N200">
        <v>221.42</v>
      </c>
      <c r="O200">
        <v>0</v>
      </c>
      <c r="P200">
        <v>27628.1</v>
      </c>
      <c r="Q200" t="s">
        <v>426</v>
      </c>
      <c r="R200">
        <v>0</v>
      </c>
      <c r="S200">
        <v>1.1299999999999999</v>
      </c>
      <c r="T200" t="s">
        <v>426</v>
      </c>
      <c r="U200">
        <v>1</v>
      </c>
      <c r="V200" t="str">
        <f>VLOOKUP(H200,LUtable!A$3:B$16,2,FALSE)</f>
        <v>Wines</v>
      </c>
    </row>
    <row r="201" spans="1:22" hidden="1" x14ac:dyDescent="0.25">
      <c r="A201" s="14" t="s">
        <v>24</v>
      </c>
      <c r="B201">
        <v>1</v>
      </c>
      <c r="C201">
        <v>35386</v>
      </c>
      <c r="D201" t="s">
        <v>43</v>
      </c>
      <c r="E201" t="s">
        <v>278</v>
      </c>
      <c r="F201" t="s">
        <v>279</v>
      </c>
      <c r="G201" t="s">
        <v>20</v>
      </c>
      <c r="H201">
        <v>640010</v>
      </c>
      <c r="I201" t="s">
        <v>42</v>
      </c>
      <c r="J201">
        <v>19.95</v>
      </c>
      <c r="K201">
        <v>908323</v>
      </c>
      <c r="L201">
        <v>842296</v>
      </c>
      <c r="M201">
        <v>75693.58</v>
      </c>
      <c r="N201">
        <v>70191.33</v>
      </c>
      <c r="O201">
        <v>15875556.859999999</v>
      </c>
      <c r="P201">
        <v>14721545.130000001</v>
      </c>
      <c r="Q201" t="s">
        <v>286</v>
      </c>
      <c r="R201">
        <v>17.559999999999999</v>
      </c>
      <c r="S201">
        <v>17.399999999999999</v>
      </c>
      <c r="T201" t="s">
        <v>480</v>
      </c>
      <c r="U201">
        <v>553</v>
      </c>
      <c r="V201" t="str">
        <f>VLOOKUP(H201,LUtable!A$3:B$16,2,FALSE)</f>
        <v>Vintages</v>
      </c>
    </row>
    <row r="202" spans="1:22" hidden="1" x14ac:dyDescent="0.25">
      <c r="A202" s="14" t="s">
        <v>24</v>
      </c>
      <c r="B202">
        <v>2</v>
      </c>
      <c r="C202">
        <v>316570</v>
      </c>
      <c r="D202" t="s">
        <v>44</v>
      </c>
      <c r="E202" t="s">
        <v>282</v>
      </c>
      <c r="F202" t="s">
        <v>279</v>
      </c>
      <c r="G202" t="s">
        <v>20</v>
      </c>
      <c r="H202">
        <v>640010</v>
      </c>
      <c r="I202" t="s">
        <v>42</v>
      </c>
      <c r="J202">
        <v>19.95</v>
      </c>
      <c r="K202">
        <v>597479</v>
      </c>
      <c r="L202">
        <v>549997</v>
      </c>
      <c r="M202">
        <v>49789.919999999998</v>
      </c>
      <c r="N202">
        <v>45833.08</v>
      </c>
      <c r="O202">
        <v>10442663.939999999</v>
      </c>
      <c r="P202">
        <v>9612779.4199999999</v>
      </c>
      <c r="Q202" t="s">
        <v>540</v>
      </c>
      <c r="R202">
        <v>11.55</v>
      </c>
      <c r="S202">
        <v>11.36</v>
      </c>
      <c r="T202" t="s">
        <v>291</v>
      </c>
      <c r="U202">
        <v>520</v>
      </c>
      <c r="V202" t="str">
        <f>VLOOKUP(H202,LUtable!A$3:B$16,2,FALSE)</f>
        <v>Vintages</v>
      </c>
    </row>
    <row r="203" spans="1:22" x14ac:dyDescent="0.25">
      <c r="A203" s="14" t="s">
        <v>24</v>
      </c>
      <c r="B203">
        <v>3</v>
      </c>
      <c r="C203">
        <v>293043</v>
      </c>
      <c r="D203" t="s">
        <v>41</v>
      </c>
      <c r="E203" t="s">
        <v>284</v>
      </c>
      <c r="F203" t="s">
        <v>279</v>
      </c>
      <c r="G203" t="s">
        <v>20</v>
      </c>
      <c r="H203">
        <v>433580</v>
      </c>
      <c r="I203" t="s">
        <v>42</v>
      </c>
      <c r="J203">
        <v>17.95</v>
      </c>
      <c r="K203">
        <v>542826</v>
      </c>
      <c r="L203">
        <v>461654</v>
      </c>
      <c r="M203">
        <v>45235.5</v>
      </c>
      <c r="N203">
        <v>38471.17</v>
      </c>
      <c r="O203">
        <v>8526691.5899999999</v>
      </c>
      <c r="P203">
        <v>7251644.6900000004</v>
      </c>
      <c r="Q203" t="s">
        <v>305</v>
      </c>
      <c r="R203">
        <v>10.49</v>
      </c>
      <c r="S203">
        <v>9.5299999999999994</v>
      </c>
      <c r="T203" t="s">
        <v>323</v>
      </c>
      <c r="U203">
        <v>570</v>
      </c>
      <c r="V203" t="str">
        <f>VLOOKUP(H203,LUtable!A$3:B$16,2,FALSE)</f>
        <v>Wines</v>
      </c>
    </row>
    <row r="204" spans="1:22" x14ac:dyDescent="0.25">
      <c r="A204" s="14" t="s">
        <v>24</v>
      </c>
      <c r="B204">
        <v>4</v>
      </c>
      <c r="C204">
        <v>610972</v>
      </c>
      <c r="D204" t="s">
        <v>287</v>
      </c>
      <c r="E204" t="s">
        <v>288</v>
      </c>
      <c r="F204" t="s">
        <v>279</v>
      </c>
      <c r="G204" t="s">
        <v>20</v>
      </c>
      <c r="H204">
        <v>433580</v>
      </c>
      <c r="I204" t="s">
        <v>42</v>
      </c>
      <c r="J204">
        <v>14.95</v>
      </c>
      <c r="K204">
        <v>359030</v>
      </c>
      <c r="L204">
        <v>256115</v>
      </c>
      <c r="M204">
        <v>29919.17</v>
      </c>
      <c r="N204">
        <v>21342.92</v>
      </c>
      <c r="O204">
        <v>4686453.54</v>
      </c>
      <c r="P204">
        <v>3343094.03</v>
      </c>
      <c r="Q204" t="s">
        <v>332</v>
      </c>
      <c r="R204">
        <v>6.94</v>
      </c>
      <c r="S204">
        <v>5.29</v>
      </c>
      <c r="T204" t="s">
        <v>460</v>
      </c>
      <c r="U204">
        <v>468</v>
      </c>
      <c r="V204" t="str">
        <f>VLOOKUP(H204,LUtable!A$3:B$16,2,FALSE)</f>
        <v>Wines</v>
      </c>
    </row>
    <row r="205" spans="1:22" x14ac:dyDescent="0.25">
      <c r="A205" s="14" t="s">
        <v>24</v>
      </c>
      <c r="B205">
        <v>5</v>
      </c>
      <c r="C205">
        <v>426601</v>
      </c>
      <c r="D205" t="s">
        <v>49</v>
      </c>
      <c r="E205" t="s">
        <v>289</v>
      </c>
      <c r="F205" t="s">
        <v>279</v>
      </c>
      <c r="G205" t="s">
        <v>20</v>
      </c>
      <c r="H205">
        <v>433580</v>
      </c>
      <c r="I205" t="s">
        <v>42</v>
      </c>
      <c r="J205">
        <v>17.95</v>
      </c>
      <c r="K205">
        <v>265973</v>
      </c>
      <c r="L205">
        <v>266250</v>
      </c>
      <c r="M205">
        <v>22164.42</v>
      </c>
      <c r="N205">
        <v>22187.5</v>
      </c>
      <c r="O205">
        <v>4177894.47</v>
      </c>
      <c r="P205">
        <v>4182245.58</v>
      </c>
      <c r="Q205" t="s">
        <v>290</v>
      </c>
      <c r="R205">
        <v>5.14</v>
      </c>
      <c r="S205">
        <v>5.5</v>
      </c>
      <c r="T205" t="s">
        <v>454</v>
      </c>
      <c r="U205">
        <v>486</v>
      </c>
      <c r="V205" t="str">
        <f>VLOOKUP(H205,LUtable!A$3:B$16,2,FALSE)</f>
        <v>Wines</v>
      </c>
    </row>
    <row r="206" spans="1:22" hidden="1" x14ac:dyDescent="0.25">
      <c r="A206" s="14" t="s">
        <v>24</v>
      </c>
      <c r="B206">
        <v>6</v>
      </c>
      <c r="C206">
        <v>326728</v>
      </c>
      <c r="D206" t="s">
        <v>50</v>
      </c>
      <c r="E206" t="s">
        <v>282</v>
      </c>
      <c r="F206" t="s">
        <v>279</v>
      </c>
      <c r="G206" t="s">
        <v>20</v>
      </c>
      <c r="H206">
        <v>640015</v>
      </c>
      <c r="I206" t="s">
        <v>51</v>
      </c>
      <c r="J206">
        <v>19.95</v>
      </c>
      <c r="K206">
        <v>190399</v>
      </c>
      <c r="L206">
        <v>235487</v>
      </c>
      <c r="M206">
        <v>15866.58</v>
      </c>
      <c r="N206">
        <v>19623.919999999998</v>
      </c>
      <c r="O206">
        <v>3327770.13</v>
      </c>
      <c r="P206">
        <v>4115812.61</v>
      </c>
      <c r="Q206" t="s">
        <v>314</v>
      </c>
      <c r="R206">
        <v>3.68</v>
      </c>
      <c r="S206">
        <v>4.8600000000000003</v>
      </c>
      <c r="T206" t="s">
        <v>488</v>
      </c>
      <c r="U206">
        <v>405</v>
      </c>
      <c r="V206" t="str">
        <f>VLOOKUP(H206,LUtable!A$3:B$16,2,FALSE)</f>
        <v>Vintages</v>
      </c>
    </row>
    <row r="207" spans="1:22" hidden="1" x14ac:dyDescent="0.25">
      <c r="A207" s="14" t="s">
        <v>24</v>
      </c>
      <c r="B207">
        <v>7</v>
      </c>
      <c r="C207">
        <v>326090</v>
      </c>
      <c r="D207" t="s">
        <v>45</v>
      </c>
      <c r="E207" t="s">
        <v>282</v>
      </c>
      <c r="F207" t="s">
        <v>279</v>
      </c>
      <c r="G207" t="s">
        <v>20</v>
      </c>
      <c r="H207">
        <v>640020</v>
      </c>
      <c r="I207" t="s">
        <v>46</v>
      </c>
      <c r="J207">
        <v>19.95</v>
      </c>
      <c r="K207">
        <v>141587</v>
      </c>
      <c r="L207">
        <v>93584</v>
      </c>
      <c r="M207">
        <v>11798.92</v>
      </c>
      <c r="N207">
        <v>7798.67</v>
      </c>
      <c r="O207">
        <v>2474640.04</v>
      </c>
      <c r="P207">
        <v>1635649.56</v>
      </c>
      <c r="Q207" t="s">
        <v>450</v>
      </c>
      <c r="R207">
        <v>2.74</v>
      </c>
      <c r="S207">
        <v>1.93</v>
      </c>
      <c r="T207" t="s">
        <v>308</v>
      </c>
      <c r="U207">
        <v>324</v>
      </c>
      <c r="V207" t="str">
        <f>VLOOKUP(H207,LUtable!A$3:B$16,2,FALSE)</f>
        <v>Vintages</v>
      </c>
    </row>
    <row r="208" spans="1:22" x14ac:dyDescent="0.25">
      <c r="A208" s="14" t="s">
        <v>24</v>
      </c>
      <c r="B208">
        <v>8</v>
      </c>
      <c r="C208">
        <v>308288</v>
      </c>
      <c r="D208" t="s">
        <v>52</v>
      </c>
      <c r="E208" t="s">
        <v>296</v>
      </c>
      <c r="F208" t="s">
        <v>279</v>
      </c>
      <c r="G208" t="s">
        <v>20</v>
      </c>
      <c r="H208">
        <v>433580</v>
      </c>
      <c r="I208" t="s">
        <v>42</v>
      </c>
      <c r="J208">
        <v>19.8</v>
      </c>
      <c r="K208">
        <v>126916</v>
      </c>
      <c r="L208">
        <v>108561</v>
      </c>
      <c r="M208">
        <v>10576.33</v>
      </c>
      <c r="N208">
        <v>9046.75</v>
      </c>
      <c r="O208">
        <v>2201374.87</v>
      </c>
      <c r="P208">
        <v>1883004.96</v>
      </c>
      <c r="Q208" t="s">
        <v>297</v>
      </c>
      <c r="R208">
        <v>2.4500000000000002</v>
      </c>
      <c r="S208">
        <v>2.2400000000000002</v>
      </c>
      <c r="T208" t="s">
        <v>540</v>
      </c>
      <c r="U208">
        <v>362</v>
      </c>
      <c r="V208" t="str">
        <f>VLOOKUP(H208,LUtable!A$3:B$16,2,FALSE)</f>
        <v>Wines</v>
      </c>
    </row>
    <row r="209" spans="1:22" x14ac:dyDescent="0.25">
      <c r="A209" s="14" t="s">
        <v>24</v>
      </c>
      <c r="B209">
        <v>9</v>
      </c>
      <c r="C209">
        <v>619452</v>
      </c>
      <c r="D209" t="s">
        <v>57</v>
      </c>
      <c r="E209" t="s">
        <v>294</v>
      </c>
      <c r="F209" t="s">
        <v>279</v>
      </c>
      <c r="G209" t="s">
        <v>20</v>
      </c>
      <c r="H209">
        <v>433580</v>
      </c>
      <c r="I209" t="s">
        <v>42</v>
      </c>
      <c r="J209">
        <v>17.95</v>
      </c>
      <c r="K209">
        <v>125084</v>
      </c>
      <c r="L209">
        <v>156639</v>
      </c>
      <c r="M209">
        <v>10423.67</v>
      </c>
      <c r="N209">
        <v>13053.25</v>
      </c>
      <c r="O209">
        <v>1964815.04</v>
      </c>
      <c r="P209">
        <v>2460479.87</v>
      </c>
      <c r="Q209" t="s">
        <v>310</v>
      </c>
      <c r="R209">
        <v>2.42</v>
      </c>
      <c r="S209">
        <v>3.24</v>
      </c>
      <c r="T209" t="s">
        <v>376</v>
      </c>
      <c r="U209">
        <v>416</v>
      </c>
      <c r="V209" t="str">
        <f>VLOOKUP(H209,LUtable!A$3:B$16,2,FALSE)</f>
        <v>Wines</v>
      </c>
    </row>
    <row r="210" spans="1:22" hidden="1" x14ac:dyDescent="0.25">
      <c r="A210" s="14" t="s">
        <v>24</v>
      </c>
      <c r="B210">
        <v>10</v>
      </c>
      <c r="C210">
        <v>991950</v>
      </c>
      <c r="D210" t="s">
        <v>55</v>
      </c>
      <c r="E210" t="s">
        <v>278</v>
      </c>
      <c r="F210" t="s">
        <v>279</v>
      </c>
      <c r="G210" t="s">
        <v>20</v>
      </c>
      <c r="H210">
        <v>640015</v>
      </c>
      <c r="I210" t="s">
        <v>51</v>
      </c>
      <c r="J210">
        <v>19.95</v>
      </c>
      <c r="K210">
        <v>117198</v>
      </c>
      <c r="L210">
        <v>129532</v>
      </c>
      <c r="M210">
        <v>9766.5</v>
      </c>
      <c r="N210">
        <v>10794.33</v>
      </c>
      <c r="O210">
        <v>2048372.12</v>
      </c>
      <c r="P210">
        <v>2263944.25</v>
      </c>
      <c r="Q210" t="s">
        <v>281</v>
      </c>
      <c r="R210">
        <v>2.27</v>
      </c>
      <c r="S210">
        <v>2.68</v>
      </c>
      <c r="T210" t="s">
        <v>292</v>
      </c>
      <c r="U210">
        <v>345</v>
      </c>
      <c r="V210" t="str">
        <f>VLOOKUP(H210,LUtable!A$3:B$16,2,FALSE)</f>
        <v>Vintages</v>
      </c>
    </row>
    <row r="211" spans="1:22" x14ac:dyDescent="0.25">
      <c r="A211" s="14" t="s">
        <v>24</v>
      </c>
      <c r="B211">
        <v>11</v>
      </c>
      <c r="C211">
        <v>415745</v>
      </c>
      <c r="D211" t="s">
        <v>56</v>
      </c>
      <c r="E211" t="s">
        <v>278</v>
      </c>
      <c r="F211" t="s">
        <v>279</v>
      </c>
      <c r="G211" t="s">
        <v>20</v>
      </c>
      <c r="H211">
        <v>433580</v>
      </c>
      <c r="I211" t="s">
        <v>42</v>
      </c>
      <c r="J211">
        <v>16.95</v>
      </c>
      <c r="K211">
        <v>110242</v>
      </c>
      <c r="L211">
        <v>142837</v>
      </c>
      <c r="M211">
        <v>9186.83</v>
      </c>
      <c r="N211">
        <v>11903.08</v>
      </c>
      <c r="O211">
        <v>1634118.14</v>
      </c>
      <c r="P211">
        <v>2117274.12</v>
      </c>
      <c r="Q211" t="s">
        <v>298</v>
      </c>
      <c r="R211">
        <v>2.13</v>
      </c>
      <c r="S211">
        <v>2.95</v>
      </c>
      <c r="T211" t="s">
        <v>512</v>
      </c>
      <c r="U211">
        <v>414</v>
      </c>
      <c r="V211" t="str">
        <f>VLOOKUP(H211,LUtable!A$3:B$16,2,FALSE)</f>
        <v>Wines</v>
      </c>
    </row>
    <row r="212" spans="1:22" hidden="1" x14ac:dyDescent="0.25">
      <c r="A212" s="14" t="s">
        <v>24</v>
      </c>
      <c r="B212">
        <v>12</v>
      </c>
      <c r="C212">
        <v>626390</v>
      </c>
      <c r="D212" t="s">
        <v>53</v>
      </c>
      <c r="E212" t="s">
        <v>278</v>
      </c>
      <c r="F212" t="s">
        <v>279</v>
      </c>
      <c r="G212" t="s">
        <v>20</v>
      </c>
      <c r="H212">
        <v>642015</v>
      </c>
      <c r="I212" t="s">
        <v>54</v>
      </c>
      <c r="J212">
        <v>22.95</v>
      </c>
      <c r="K212">
        <v>105155</v>
      </c>
      <c r="L212">
        <v>191723</v>
      </c>
      <c r="M212">
        <v>8762.92</v>
      </c>
      <c r="N212">
        <v>15976.92</v>
      </c>
      <c r="O212">
        <v>2117058.63</v>
      </c>
      <c r="P212">
        <v>3859909.96</v>
      </c>
      <c r="Q212" t="s">
        <v>462</v>
      </c>
      <c r="R212">
        <v>2.0299999999999998</v>
      </c>
      <c r="S212">
        <v>3.96</v>
      </c>
      <c r="T212" t="s">
        <v>481</v>
      </c>
      <c r="U212">
        <v>390</v>
      </c>
      <c r="V212" t="str">
        <f>VLOOKUP(H212,LUtable!A$3:B$16,2,FALSE)</f>
        <v>Vintages</v>
      </c>
    </row>
    <row r="213" spans="1:22" x14ac:dyDescent="0.25">
      <c r="A213" s="14" t="s">
        <v>24</v>
      </c>
      <c r="B213">
        <v>13</v>
      </c>
      <c r="C213">
        <v>620062</v>
      </c>
      <c r="D213" t="s">
        <v>58</v>
      </c>
      <c r="E213" t="s">
        <v>278</v>
      </c>
      <c r="F213" t="s">
        <v>279</v>
      </c>
      <c r="G213" t="s">
        <v>20</v>
      </c>
      <c r="H213">
        <v>433580</v>
      </c>
      <c r="I213" t="s">
        <v>42</v>
      </c>
      <c r="J213">
        <v>11.95</v>
      </c>
      <c r="K213">
        <v>90986</v>
      </c>
      <c r="L213">
        <v>73722</v>
      </c>
      <c r="M213">
        <v>7582.17</v>
      </c>
      <c r="N213">
        <v>6143.5</v>
      </c>
      <c r="O213">
        <v>946093.36</v>
      </c>
      <c r="P213">
        <v>766578.32</v>
      </c>
      <c r="Q213" t="s">
        <v>623</v>
      </c>
      <c r="R213">
        <v>1.76</v>
      </c>
      <c r="S213">
        <v>1.52</v>
      </c>
      <c r="T213" t="s">
        <v>326</v>
      </c>
      <c r="U213">
        <v>353</v>
      </c>
      <c r="V213" t="str">
        <f>VLOOKUP(H213,LUtable!A$3:B$16,2,FALSE)</f>
        <v>Wines</v>
      </c>
    </row>
    <row r="214" spans="1:22" x14ac:dyDescent="0.25">
      <c r="A214" s="14" t="s">
        <v>24</v>
      </c>
      <c r="B214">
        <v>14</v>
      </c>
      <c r="C214">
        <v>10718</v>
      </c>
      <c r="D214" t="s">
        <v>48</v>
      </c>
      <c r="E214" t="s">
        <v>307</v>
      </c>
      <c r="F214" t="s">
        <v>279</v>
      </c>
      <c r="G214" t="s">
        <v>20</v>
      </c>
      <c r="H214">
        <v>433580</v>
      </c>
      <c r="I214" t="s">
        <v>42</v>
      </c>
      <c r="J214">
        <v>12.95</v>
      </c>
      <c r="K214">
        <v>80615</v>
      </c>
      <c r="M214">
        <v>6717.92</v>
      </c>
      <c r="O214">
        <v>909594.03</v>
      </c>
      <c r="Q214" t="s">
        <v>309</v>
      </c>
      <c r="R214">
        <v>1.56</v>
      </c>
      <c r="T214" t="s">
        <v>309</v>
      </c>
      <c r="U214">
        <v>371</v>
      </c>
      <c r="V214" t="str">
        <f>VLOOKUP(H214,LUtable!A$3:B$16,2,FALSE)</f>
        <v>Wines</v>
      </c>
    </row>
    <row r="215" spans="1:22" x14ac:dyDescent="0.25">
      <c r="A215" s="14" t="s">
        <v>24</v>
      </c>
      <c r="B215">
        <v>15</v>
      </c>
      <c r="C215">
        <v>620054</v>
      </c>
      <c r="D215" t="s">
        <v>90</v>
      </c>
      <c r="E215" t="s">
        <v>307</v>
      </c>
      <c r="F215" t="s">
        <v>279</v>
      </c>
      <c r="G215" t="s">
        <v>20</v>
      </c>
      <c r="H215">
        <v>433580</v>
      </c>
      <c r="I215" t="s">
        <v>42</v>
      </c>
      <c r="J215">
        <v>17.95</v>
      </c>
      <c r="K215">
        <v>73664</v>
      </c>
      <c r="L215">
        <v>41832</v>
      </c>
      <c r="M215">
        <v>6138.67</v>
      </c>
      <c r="N215">
        <v>3486</v>
      </c>
      <c r="O215">
        <v>1157111.5</v>
      </c>
      <c r="P215">
        <v>657095.57999999996</v>
      </c>
      <c r="Q215" t="s">
        <v>624</v>
      </c>
      <c r="R215">
        <v>1.42</v>
      </c>
      <c r="S215">
        <v>0.86</v>
      </c>
      <c r="T215" t="s">
        <v>625</v>
      </c>
      <c r="U215">
        <v>249</v>
      </c>
      <c r="V215" t="str">
        <f>VLOOKUP(H215,LUtable!A$3:B$16,2,FALSE)</f>
        <v>Wines</v>
      </c>
    </row>
    <row r="216" spans="1:22" x14ac:dyDescent="0.25">
      <c r="A216" s="14" t="s">
        <v>24</v>
      </c>
      <c r="B216">
        <v>16</v>
      </c>
      <c r="C216">
        <v>277731</v>
      </c>
      <c r="D216" t="s">
        <v>303</v>
      </c>
      <c r="E216" t="s">
        <v>304</v>
      </c>
      <c r="F216" t="s">
        <v>279</v>
      </c>
      <c r="G216" t="s">
        <v>20</v>
      </c>
      <c r="H216">
        <v>433580</v>
      </c>
      <c r="I216" t="s">
        <v>42</v>
      </c>
      <c r="J216">
        <v>16.95</v>
      </c>
      <c r="K216">
        <v>66529</v>
      </c>
      <c r="L216">
        <v>54841</v>
      </c>
      <c r="M216">
        <v>5544.08</v>
      </c>
      <c r="N216">
        <v>4570.08</v>
      </c>
      <c r="O216">
        <v>986159.96</v>
      </c>
      <c r="P216">
        <v>812908.63</v>
      </c>
      <c r="Q216" t="s">
        <v>306</v>
      </c>
      <c r="R216">
        <v>1.29</v>
      </c>
      <c r="S216">
        <v>1.1299999999999999</v>
      </c>
      <c r="T216" t="s">
        <v>324</v>
      </c>
      <c r="U216">
        <v>298</v>
      </c>
      <c r="V216" t="str">
        <f>VLOOKUP(H216,LUtable!A$3:B$16,2,FALSE)</f>
        <v>Wines</v>
      </c>
    </row>
    <row r="217" spans="1:22" x14ac:dyDescent="0.25">
      <c r="A217" s="14" t="s">
        <v>24</v>
      </c>
      <c r="B217">
        <v>17</v>
      </c>
      <c r="C217">
        <v>417600</v>
      </c>
      <c r="D217" t="s">
        <v>47</v>
      </c>
      <c r="E217" t="s">
        <v>21</v>
      </c>
      <c r="F217" t="s">
        <v>279</v>
      </c>
      <c r="G217" t="s">
        <v>20</v>
      </c>
      <c r="H217">
        <v>433580</v>
      </c>
      <c r="I217" t="s">
        <v>42</v>
      </c>
      <c r="J217">
        <v>16.75</v>
      </c>
      <c r="K217">
        <v>62985</v>
      </c>
      <c r="L217">
        <v>68309</v>
      </c>
      <c r="M217">
        <v>5248.75</v>
      </c>
      <c r="N217">
        <v>5692.42</v>
      </c>
      <c r="O217">
        <v>922479.42</v>
      </c>
      <c r="P217">
        <v>1000454.82</v>
      </c>
      <c r="Q217" t="s">
        <v>530</v>
      </c>
      <c r="R217">
        <v>1.22</v>
      </c>
      <c r="S217">
        <v>1.41</v>
      </c>
      <c r="T217" t="s">
        <v>316</v>
      </c>
      <c r="U217">
        <v>291</v>
      </c>
      <c r="V217" t="str">
        <f>VLOOKUP(H217,LUtable!A$3:B$16,2,FALSE)</f>
        <v>Wines</v>
      </c>
    </row>
    <row r="218" spans="1:22" x14ac:dyDescent="0.25">
      <c r="A218" s="14" t="s">
        <v>24</v>
      </c>
      <c r="B218">
        <v>18</v>
      </c>
      <c r="C218">
        <v>499707</v>
      </c>
      <c r="D218" t="s">
        <v>74</v>
      </c>
      <c r="E218" t="s">
        <v>284</v>
      </c>
      <c r="F218" t="s">
        <v>279</v>
      </c>
      <c r="G218" t="s">
        <v>20</v>
      </c>
      <c r="H218">
        <v>433580</v>
      </c>
      <c r="I218" t="s">
        <v>42</v>
      </c>
      <c r="J218">
        <v>13.95</v>
      </c>
      <c r="K218">
        <v>55549</v>
      </c>
      <c r="L218">
        <v>78263</v>
      </c>
      <c r="M218">
        <v>4629.08</v>
      </c>
      <c r="N218">
        <v>6521.92</v>
      </c>
      <c r="O218">
        <v>675928.1</v>
      </c>
      <c r="P218">
        <v>952315.27</v>
      </c>
      <c r="Q218" t="s">
        <v>463</v>
      </c>
      <c r="R218">
        <v>1.07</v>
      </c>
      <c r="S218">
        <v>1.62</v>
      </c>
      <c r="T218" t="s">
        <v>403</v>
      </c>
      <c r="U218">
        <v>260</v>
      </c>
      <c r="V218" t="str">
        <f>VLOOKUP(H218,LUtable!A$3:B$16,2,FALSE)</f>
        <v>Wines</v>
      </c>
    </row>
    <row r="219" spans="1:22" x14ac:dyDescent="0.25">
      <c r="A219" s="14" t="s">
        <v>24</v>
      </c>
      <c r="B219">
        <v>19</v>
      </c>
      <c r="C219">
        <v>187013</v>
      </c>
      <c r="D219" t="s">
        <v>64</v>
      </c>
      <c r="E219" t="s">
        <v>312</v>
      </c>
      <c r="F219" t="s">
        <v>279</v>
      </c>
      <c r="G219" t="s">
        <v>20</v>
      </c>
      <c r="H219">
        <v>433580</v>
      </c>
      <c r="I219" t="s">
        <v>42</v>
      </c>
      <c r="J219">
        <v>14.95</v>
      </c>
      <c r="K219">
        <v>44803</v>
      </c>
      <c r="L219">
        <v>51540</v>
      </c>
      <c r="M219">
        <v>3733.58</v>
      </c>
      <c r="N219">
        <v>4295</v>
      </c>
      <c r="O219">
        <v>584817.92000000004</v>
      </c>
      <c r="P219">
        <v>672756.64</v>
      </c>
      <c r="Q219" t="s">
        <v>316</v>
      </c>
      <c r="R219">
        <v>0.87</v>
      </c>
      <c r="S219">
        <v>1.06</v>
      </c>
      <c r="T219" t="s">
        <v>311</v>
      </c>
      <c r="U219">
        <v>218</v>
      </c>
      <c r="V219" t="str">
        <f>VLOOKUP(H219,LUtable!A$3:B$16,2,FALSE)</f>
        <v>Wines</v>
      </c>
    </row>
    <row r="220" spans="1:22" x14ac:dyDescent="0.25">
      <c r="A220" s="14" t="s">
        <v>24</v>
      </c>
      <c r="B220">
        <v>20</v>
      </c>
      <c r="C220">
        <v>489112</v>
      </c>
      <c r="D220" t="s">
        <v>83</v>
      </c>
      <c r="E220" t="s">
        <v>288</v>
      </c>
      <c r="F220" t="s">
        <v>279</v>
      </c>
      <c r="G220" t="s">
        <v>20</v>
      </c>
      <c r="H220">
        <v>433580</v>
      </c>
      <c r="I220" t="s">
        <v>42</v>
      </c>
      <c r="J220">
        <v>18.95</v>
      </c>
      <c r="K220">
        <v>41202</v>
      </c>
      <c r="L220">
        <v>47322</v>
      </c>
      <c r="M220">
        <v>3433.5</v>
      </c>
      <c r="N220">
        <v>3943.5</v>
      </c>
      <c r="O220">
        <v>683661.5</v>
      </c>
      <c r="P220">
        <v>785210.18</v>
      </c>
      <c r="Q220" t="s">
        <v>316</v>
      </c>
      <c r="R220">
        <v>0.8</v>
      </c>
      <c r="S220">
        <v>0.98</v>
      </c>
      <c r="T220" t="s">
        <v>311</v>
      </c>
      <c r="U220">
        <v>257</v>
      </c>
      <c r="V220" t="str">
        <f>VLOOKUP(H220,LUtable!A$3:B$16,2,FALSE)</f>
        <v>Wines</v>
      </c>
    </row>
    <row r="221" spans="1:22" x14ac:dyDescent="0.25">
      <c r="A221" s="14" t="s">
        <v>24</v>
      </c>
      <c r="B221">
        <v>21</v>
      </c>
      <c r="C221">
        <v>487496</v>
      </c>
      <c r="D221" t="s">
        <v>78</v>
      </c>
      <c r="E221" t="s">
        <v>289</v>
      </c>
      <c r="F221" t="s">
        <v>279</v>
      </c>
      <c r="G221" t="s">
        <v>20</v>
      </c>
      <c r="H221">
        <v>433580</v>
      </c>
      <c r="I221" t="s">
        <v>42</v>
      </c>
      <c r="J221">
        <v>20</v>
      </c>
      <c r="K221">
        <v>40207</v>
      </c>
      <c r="L221">
        <v>51825</v>
      </c>
      <c r="M221">
        <v>3350.58</v>
      </c>
      <c r="N221">
        <v>4318.75</v>
      </c>
      <c r="O221">
        <v>704512.04</v>
      </c>
      <c r="P221">
        <v>908084.07</v>
      </c>
      <c r="Q221" t="s">
        <v>299</v>
      </c>
      <c r="R221">
        <v>0.78</v>
      </c>
      <c r="S221">
        <v>1.07</v>
      </c>
      <c r="T221" t="s">
        <v>371</v>
      </c>
      <c r="U221">
        <v>258</v>
      </c>
      <c r="V221" t="str">
        <f>VLOOKUP(H221,LUtable!A$3:B$16,2,FALSE)</f>
        <v>Wines</v>
      </c>
    </row>
    <row r="222" spans="1:22" hidden="1" x14ac:dyDescent="0.25">
      <c r="A222" s="14" t="s">
        <v>24</v>
      </c>
      <c r="B222">
        <v>22</v>
      </c>
      <c r="C222">
        <v>304469</v>
      </c>
      <c r="D222" t="s">
        <v>65</v>
      </c>
      <c r="E222" t="s">
        <v>315</v>
      </c>
      <c r="F222" t="s">
        <v>279</v>
      </c>
      <c r="G222" t="s">
        <v>20</v>
      </c>
      <c r="H222">
        <v>640010</v>
      </c>
      <c r="I222" t="s">
        <v>42</v>
      </c>
      <c r="J222">
        <v>35.950000000000003</v>
      </c>
      <c r="K222">
        <v>35932</v>
      </c>
      <c r="L222">
        <v>40889</v>
      </c>
      <c r="M222">
        <v>2994.33</v>
      </c>
      <c r="N222">
        <v>3407.42</v>
      </c>
      <c r="O222">
        <v>1136786.73</v>
      </c>
      <c r="P222">
        <v>1293612.17</v>
      </c>
      <c r="Q222" t="s">
        <v>280</v>
      </c>
      <c r="R222">
        <v>0.69</v>
      </c>
      <c r="S222">
        <v>0.84</v>
      </c>
      <c r="T222" t="s">
        <v>311</v>
      </c>
      <c r="U222">
        <v>160</v>
      </c>
      <c r="V222" t="str">
        <f>VLOOKUP(H222,LUtable!A$3:B$16,2,FALSE)</f>
        <v>Vintages</v>
      </c>
    </row>
    <row r="223" spans="1:22" x14ac:dyDescent="0.25">
      <c r="A223" s="14" t="s">
        <v>24</v>
      </c>
      <c r="B223">
        <v>23</v>
      </c>
      <c r="C223">
        <v>470070</v>
      </c>
      <c r="D223" t="s">
        <v>80</v>
      </c>
      <c r="E223" t="s">
        <v>317</v>
      </c>
      <c r="F223" t="s">
        <v>279</v>
      </c>
      <c r="G223" t="s">
        <v>20</v>
      </c>
      <c r="H223">
        <v>433580</v>
      </c>
      <c r="I223" t="s">
        <v>42</v>
      </c>
      <c r="J223">
        <v>16.95</v>
      </c>
      <c r="K223">
        <v>30485</v>
      </c>
      <c r="L223">
        <v>34786</v>
      </c>
      <c r="M223">
        <v>2540.42</v>
      </c>
      <c r="N223">
        <v>2898.83</v>
      </c>
      <c r="O223">
        <v>451879.42</v>
      </c>
      <c r="P223">
        <v>515633.19</v>
      </c>
      <c r="Q223" t="s">
        <v>280</v>
      </c>
      <c r="R223">
        <v>0.59</v>
      </c>
      <c r="S223">
        <v>0.72</v>
      </c>
      <c r="T223" t="s">
        <v>311</v>
      </c>
      <c r="U223">
        <v>211</v>
      </c>
      <c r="V223" t="str">
        <f>VLOOKUP(H223,LUtable!A$3:B$16,2,FALSE)</f>
        <v>Wines</v>
      </c>
    </row>
    <row r="224" spans="1:22" hidden="1" x14ac:dyDescent="0.25">
      <c r="A224" s="14" t="s">
        <v>24</v>
      </c>
      <c r="B224">
        <v>24</v>
      </c>
      <c r="C224">
        <v>590414</v>
      </c>
      <c r="D224" t="s">
        <v>82</v>
      </c>
      <c r="E224" t="s">
        <v>282</v>
      </c>
      <c r="F224" t="s">
        <v>279</v>
      </c>
      <c r="G224" t="s">
        <v>20</v>
      </c>
      <c r="H224">
        <v>642015</v>
      </c>
      <c r="I224" t="s">
        <v>54</v>
      </c>
      <c r="J224">
        <v>20.95</v>
      </c>
      <c r="K224">
        <v>27828</v>
      </c>
      <c r="L224">
        <v>25181</v>
      </c>
      <c r="M224">
        <v>2319</v>
      </c>
      <c r="N224">
        <v>2098.42</v>
      </c>
      <c r="O224">
        <v>511000.88</v>
      </c>
      <c r="P224">
        <v>462394.47</v>
      </c>
      <c r="Q224" t="s">
        <v>301</v>
      </c>
      <c r="R224">
        <v>0.54</v>
      </c>
      <c r="S224">
        <v>0.52</v>
      </c>
      <c r="T224" t="s">
        <v>328</v>
      </c>
      <c r="U224">
        <v>117</v>
      </c>
      <c r="V224" t="str">
        <f>VLOOKUP(H224,LUtable!A$3:B$16,2,FALSE)</f>
        <v>Vintages</v>
      </c>
    </row>
    <row r="225" spans="1:22" hidden="1" x14ac:dyDescent="0.25">
      <c r="A225" s="14" t="s">
        <v>24</v>
      </c>
      <c r="B225">
        <v>25</v>
      </c>
      <c r="C225">
        <v>324228</v>
      </c>
      <c r="D225" t="s">
        <v>66</v>
      </c>
      <c r="E225" t="s">
        <v>284</v>
      </c>
      <c r="F225" t="s">
        <v>279</v>
      </c>
      <c r="G225" t="s">
        <v>20</v>
      </c>
      <c r="H225">
        <v>640010</v>
      </c>
      <c r="I225" t="s">
        <v>42</v>
      </c>
      <c r="J225">
        <v>21.95</v>
      </c>
      <c r="K225">
        <v>27499</v>
      </c>
      <c r="L225">
        <v>20986</v>
      </c>
      <c r="M225">
        <v>2291.58</v>
      </c>
      <c r="N225">
        <v>1748.83</v>
      </c>
      <c r="O225">
        <v>529294.91</v>
      </c>
      <c r="P225">
        <v>403934.07</v>
      </c>
      <c r="Q225" t="s">
        <v>460</v>
      </c>
      <c r="R225">
        <v>0.53</v>
      </c>
      <c r="S225">
        <v>0.43</v>
      </c>
      <c r="T225" t="s">
        <v>623</v>
      </c>
      <c r="U225">
        <v>130</v>
      </c>
      <c r="V225" t="str">
        <f>VLOOKUP(H225,LUtable!A$3:B$16,2,FALSE)</f>
        <v>Vintages</v>
      </c>
    </row>
    <row r="226" spans="1:22" hidden="1" x14ac:dyDescent="0.25">
      <c r="A226" s="14" t="s">
        <v>24</v>
      </c>
      <c r="B226">
        <v>26</v>
      </c>
      <c r="C226">
        <v>677450</v>
      </c>
      <c r="D226" t="s">
        <v>483</v>
      </c>
      <c r="E226" t="s">
        <v>304</v>
      </c>
      <c r="F226" t="s">
        <v>279</v>
      </c>
      <c r="G226" t="s">
        <v>20</v>
      </c>
      <c r="H226">
        <v>640010</v>
      </c>
      <c r="I226" t="s">
        <v>42</v>
      </c>
      <c r="J226">
        <v>26.95</v>
      </c>
      <c r="K226">
        <v>25973</v>
      </c>
      <c r="L226">
        <v>26200</v>
      </c>
      <c r="M226">
        <v>2164.42</v>
      </c>
      <c r="N226">
        <v>2183.33</v>
      </c>
      <c r="O226">
        <v>614847.56999999995</v>
      </c>
      <c r="P226">
        <v>620221.24</v>
      </c>
      <c r="Q226" t="s">
        <v>486</v>
      </c>
      <c r="R226">
        <v>0.5</v>
      </c>
      <c r="S226">
        <v>0.54</v>
      </c>
      <c r="T226" t="s">
        <v>454</v>
      </c>
      <c r="U226">
        <v>102</v>
      </c>
      <c r="V226" t="str">
        <f>VLOOKUP(H226,LUtable!A$3:B$16,2,FALSE)</f>
        <v>Vintages</v>
      </c>
    </row>
    <row r="227" spans="1:22" hidden="1" x14ac:dyDescent="0.25">
      <c r="A227" s="14" t="s">
        <v>24</v>
      </c>
      <c r="B227">
        <v>27</v>
      </c>
      <c r="C227">
        <v>919514</v>
      </c>
      <c r="D227" t="s">
        <v>318</v>
      </c>
      <c r="E227" t="s">
        <v>319</v>
      </c>
      <c r="F227" t="s">
        <v>279</v>
      </c>
      <c r="G227" t="s">
        <v>20</v>
      </c>
      <c r="H227">
        <v>640010</v>
      </c>
      <c r="I227" t="s">
        <v>42</v>
      </c>
      <c r="J227">
        <v>19.95</v>
      </c>
      <c r="K227">
        <v>25891</v>
      </c>
      <c r="L227">
        <v>21521</v>
      </c>
      <c r="M227">
        <v>2157.58</v>
      </c>
      <c r="N227">
        <v>1793.42</v>
      </c>
      <c r="O227">
        <v>452519.69</v>
      </c>
      <c r="P227">
        <v>376141.37</v>
      </c>
      <c r="Q227" t="s">
        <v>458</v>
      </c>
      <c r="R227">
        <v>0.5</v>
      </c>
      <c r="S227">
        <v>0.44</v>
      </c>
      <c r="T227" t="s">
        <v>324</v>
      </c>
      <c r="U227">
        <v>110</v>
      </c>
      <c r="V227" t="str">
        <f>VLOOKUP(H227,LUtable!A$3:B$16,2,FALSE)</f>
        <v>Vintages</v>
      </c>
    </row>
    <row r="228" spans="1:22" hidden="1" x14ac:dyDescent="0.25">
      <c r="A228" s="14" t="s">
        <v>24</v>
      </c>
      <c r="B228">
        <v>28</v>
      </c>
      <c r="C228">
        <v>402677</v>
      </c>
      <c r="D228" t="s">
        <v>143</v>
      </c>
      <c r="E228" t="s">
        <v>321</v>
      </c>
      <c r="F228" t="s">
        <v>279</v>
      </c>
      <c r="G228" t="s">
        <v>20</v>
      </c>
      <c r="H228">
        <v>640010</v>
      </c>
      <c r="I228" t="s">
        <v>42</v>
      </c>
      <c r="J228">
        <v>17</v>
      </c>
      <c r="K228">
        <v>24465</v>
      </c>
      <c r="L228">
        <v>4237</v>
      </c>
      <c r="M228">
        <v>2038.75</v>
      </c>
      <c r="N228">
        <v>353.08</v>
      </c>
      <c r="O228">
        <v>363727.43</v>
      </c>
      <c r="P228">
        <v>62992.57</v>
      </c>
      <c r="Q228" t="s">
        <v>626</v>
      </c>
      <c r="R228">
        <v>0.47</v>
      </c>
      <c r="S228">
        <v>0.09</v>
      </c>
      <c r="T228" t="s">
        <v>627</v>
      </c>
      <c r="U228">
        <v>62</v>
      </c>
      <c r="V228" t="str">
        <f>VLOOKUP(H228,LUtable!A$3:B$16,2,FALSE)</f>
        <v>Vintages</v>
      </c>
    </row>
    <row r="229" spans="1:22" hidden="1" x14ac:dyDescent="0.25">
      <c r="A229" s="14" t="s">
        <v>24</v>
      </c>
      <c r="B229">
        <v>29</v>
      </c>
      <c r="C229">
        <v>9167</v>
      </c>
      <c r="D229" t="s">
        <v>59</v>
      </c>
      <c r="E229" t="s">
        <v>307</v>
      </c>
      <c r="F229" t="s">
        <v>279</v>
      </c>
      <c r="G229" t="s">
        <v>20</v>
      </c>
      <c r="H229">
        <v>640010</v>
      </c>
      <c r="I229" t="s">
        <v>42</v>
      </c>
      <c r="J229">
        <v>19.95</v>
      </c>
      <c r="K229">
        <v>23030</v>
      </c>
      <c r="L229">
        <v>24045</v>
      </c>
      <c r="M229">
        <v>1919.17</v>
      </c>
      <c r="N229">
        <v>2003.75</v>
      </c>
      <c r="O229">
        <v>402515.49</v>
      </c>
      <c r="P229">
        <v>420255.53</v>
      </c>
      <c r="Q229" t="s">
        <v>351</v>
      </c>
      <c r="R229">
        <v>0.45</v>
      </c>
      <c r="S229">
        <v>0.5</v>
      </c>
      <c r="T229" t="s">
        <v>281</v>
      </c>
      <c r="U229">
        <v>96</v>
      </c>
      <c r="V229" t="str">
        <f>VLOOKUP(H229,LUtable!A$3:B$16,2,FALSE)</f>
        <v>Vintages</v>
      </c>
    </row>
    <row r="230" spans="1:22" hidden="1" x14ac:dyDescent="0.25">
      <c r="A230" s="14" t="s">
        <v>24</v>
      </c>
      <c r="B230">
        <v>30</v>
      </c>
      <c r="C230">
        <v>358648</v>
      </c>
      <c r="D230" t="s">
        <v>60</v>
      </c>
      <c r="E230" t="s">
        <v>284</v>
      </c>
      <c r="F230" t="s">
        <v>279</v>
      </c>
      <c r="G230" t="s">
        <v>20</v>
      </c>
      <c r="H230">
        <v>538820</v>
      </c>
      <c r="I230" t="s">
        <v>61</v>
      </c>
      <c r="J230">
        <v>8.15</v>
      </c>
      <c r="K230">
        <v>22998</v>
      </c>
      <c r="L230">
        <v>6859</v>
      </c>
      <c r="M230">
        <v>1916.5</v>
      </c>
      <c r="N230">
        <v>571.58000000000004</v>
      </c>
      <c r="O230">
        <v>161800.09</v>
      </c>
      <c r="P230">
        <v>48255.8</v>
      </c>
      <c r="Q230" t="s">
        <v>569</v>
      </c>
      <c r="R230">
        <v>0.44</v>
      </c>
      <c r="S230">
        <v>0.14000000000000001</v>
      </c>
      <c r="T230" t="s">
        <v>628</v>
      </c>
      <c r="U230">
        <v>8</v>
      </c>
      <c r="V230" t="str">
        <f>VLOOKUP(H230,LUtable!A$3:B$16,2,FALSE)</f>
        <v>NW Licensee Only</v>
      </c>
    </row>
    <row r="231" spans="1:22" hidden="1" x14ac:dyDescent="0.25">
      <c r="A231" s="14" t="s">
        <v>24</v>
      </c>
      <c r="B231">
        <v>31</v>
      </c>
      <c r="C231">
        <v>415398</v>
      </c>
      <c r="D231" t="s">
        <v>62</v>
      </c>
      <c r="E231" t="s">
        <v>284</v>
      </c>
      <c r="F231" t="s">
        <v>279</v>
      </c>
      <c r="G231" t="s">
        <v>20</v>
      </c>
      <c r="H231">
        <v>538820</v>
      </c>
      <c r="I231" t="s">
        <v>61</v>
      </c>
      <c r="J231">
        <v>8.4499999999999993</v>
      </c>
      <c r="K231">
        <v>20973</v>
      </c>
      <c r="L231">
        <v>8137</v>
      </c>
      <c r="M231">
        <v>1747.75</v>
      </c>
      <c r="N231">
        <v>678.08</v>
      </c>
      <c r="O231">
        <v>153121.46</v>
      </c>
      <c r="P231">
        <v>59407.3</v>
      </c>
      <c r="Q231" t="s">
        <v>629</v>
      </c>
      <c r="R231">
        <v>0.41</v>
      </c>
      <c r="S231">
        <v>0.17</v>
      </c>
      <c r="T231" t="s">
        <v>630</v>
      </c>
      <c r="U231">
        <v>10</v>
      </c>
      <c r="V231" t="str">
        <f>VLOOKUP(H231,LUtable!A$3:B$16,2,FALSE)</f>
        <v>NW Licensee Only</v>
      </c>
    </row>
    <row r="232" spans="1:22" hidden="1" x14ac:dyDescent="0.25">
      <c r="A232" s="14" t="s">
        <v>24</v>
      </c>
      <c r="B232">
        <v>32</v>
      </c>
      <c r="C232">
        <v>10421</v>
      </c>
      <c r="D232" t="s">
        <v>81</v>
      </c>
      <c r="E232" t="s">
        <v>325</v>
      </c>
      <c r="F232" t="s">
        <v>279</v>
      </c>
      <c r="G232" t="s">
        <v>20</v>
      </c>
      <c r="H232">
        <v>640010</v>
      </c>
      <c r="I232" t="s">
        <v>42</v>
      </c>
      <c r="J232">
        <v>24.95</v>
      </c>
      <c r="K232">
        <v>20838</v>
      </c>
      <c r="L232">
        <v>21003</v>
      </c>
      <c r="M232">
        <v>1736.5</v>
      </c>
      <c r="N232">
        <v>1750.25</v>
      </c>
      <c r="O232">
        <v>456407.52</v>
      </c>
      <c r="P232">
        <v>460021.46</v>
      </c>
      <c r="Q232" t="s">
        <v>486</v>
      </c>
      <c r="R232">
        <v>0.4</v>
      </c>
      <c r="S232">
        <v>0.43</v>
      </c>
      <c r="T232" t="s">
        <v>454</v>
      </c>
      <c r="U232">
        <v>109</v>
      </c>
      <c r="V232" t="str">
        <f>VLOOKUP(H232,LUtable!A$3:B$16,2,FALSE)</f>
        <v>Vintages</v>
      </c>
    </row>
    <row r="233" spans="1:22" x14ac:dyDescent="0.25">
      <c r="A233" s="14" t="s">
        <v>24</v>
      </c>
      <c r="B233">
        <v>33</v>
      </c>
      <c r="C233">
        <v>647461</v>
      </c>
      <c r="D233" t="s">
        <v>77</v>
      </c>
      <c r="E233" t="s">
        <v>278</v>
      </c>
      <c r="F233" t="s">
        <v>279</v>
      </c>
      <c r="G233" t="s">
        <v>20</v>
      </c>
      <c r="H233">
        <v>433580</v>
      </c>
      <c r="I233" t="s">
        <v>42</v>
      </c>
      <c r="J233">
        <v>12.55</v>
      </c>
      <c r="K233">
        <v>20690</v>
      </c>
      <c r="M233">
        <v>1724.17</v>
      </c>
      <c r="O233">
        <v>226125.22</v>
      </c>
      <c r="Q233" t="s">
        <v>309</v>
      </c>
      <c r="R233">
        <v>0.4</v>
      </c>
      <c r="T233" t="s">
        <v>309</v>
      </c>
      <c r="U233">
        <v>242</v>
      </c>
      <c r="V233" t="str">
        <f>VLOOKUP(H233,LUtable!A$3:B$16,2,FALSE)</f>
        <v>Wines</v>
      </c>
    </row>
    <row r="234" spans="1:22" x14ac:dyDescent="0.25">
      <c r="A234" s="14" t="s">
        <v>24</v>
      </c>
      <c r="B234">
        <v>34</v>
      </c>
      <c r="C234">
        <v>237255</v>
      </c>
      <c r="D234" t="s">
        <v>88</v>
      </c>
      <c r="E234" t="s">
        <v>327</v>
      </c>
      <c r="F234" t="s">
        <v>279</v>
      </c>
      <c r="G234" t="s">
        <v>20</v>
      </c>
      <c r="H234">
        <v>433580</v>
      </c>
      <c r="I234" t="s">
        <v>42</v>
      </c>
      <c r="J234">
        <v>18.95</v>
      </c>
      <c r="K234">
        <v>17868</v>
      </c>
      <c r="L234">
        <v>16663</v>
      </c>
      <c r="M234">
        <v>1489</v>
      </c>
      <c r="N234">
        <v>1388.58</v>
      </c>
      <c r="O234">
        <v>296482.3</v>
      </c>
      <c r="P234">
        <v>276487.83</v>
      </c>
      <c r="Q234" t="s">
        <v>295</v>
      </c>
      <c r="R234">
        <v>0.35</v>
      </c>
      <c r="S234">
        <v>0.34</v>
      </c>
      <c r="T234" t="s">
        <v>631</v>
      </c>
      <c r="U234">
        <v>141</v>
      </c>
      <c r="V234" t="str">
        <f>VLOOKUP(H234,LUtable!A$3:B$16,2,FALSE)</f>
        <v>Wines</v>
      </c>
    </row>
    <row r="235" spans="1:22" hidden="1" x14ac:dyDescent="0.25">
      <c r="A235" s="14" t="s">
        <v>24</v>
      </c>
      <c r="B235">
        <v>35</v>
      </c>
      <c r="C235">
        <v>470294</v>
      </c>
      <c r="D235" t="s">
        <v>67</v>
      </c>
      <c r="E235" t="s">
        <v>284</v>
      </c>
      <c r="F235" t="s">
        <v>279</v>
      </c>
      <c r="G235" t="s">
        <v>20</v>
      </c>
      <c r="H235">
        <v>538820</v>
      </c>
      <c r="I235" t="s">
        <v>61</v>
      </c>
      <c r="J235">
        <v>14.95</v>
      </c>
      <c r="K235">
        <v>17752</v>
      </c>
      <c r="L235">
        <v>4304</v>
      </c>
      <c r="M235">
        <v>1479.33</v>
      </c>
      <c r="N235">
        <v>358.67</v>
      </c>
      <c r="O235">
        <v>231718.58</v>
      </c>
      <c r="P235">
        <v>56180.53</v>
      </c>
      <c r="Q235" t="s">
        <v>489</v>
      </c>
      <c r="R235">
        <v>0.34</v>
      </c>
      <c r="S235">
        <v>0.09</v>
      </c>
      <c r="T235" t="s">
        <v>632</v>
      </c>
      <c r="U235">
        <v>13</v>
      </c>
      <c r="V235" t="str">
        <f>VLOOKUP(H235,LUtable!A$3:B$16,2,FALSE)</f>
        <v>NW Licensee Only</v>
      </c>
    </row>
    <row r="236" spans="1:22" hidden="1" x14ac:dyDescent="0.25">
      <c r="A236" s="14" t="s">
        <v>24</v>
      </c>
      <c r="B236">
        <v>36</v>
      </c>
      <c r="C236">
        <v>369850</v>
      </c>
      <c r="D236" t="s">
        <v>125</v>
      </c>
      <c r="E236" t="s">
        <v>278</v>
      </c>
      <c r="F236" t="s">
        <v>279</v>
      </c>
      <c r="G236" t="s">
        <v>20</v>
      </c>
      <c r="H236">
        <v>640020</v>
      </c>
      <c r="I236" t="s">
        <v>46</v>
      </c>
      <c r="J236">
        <v>19.95</v>
      </c>
      <c r="K236">
        <v>17425</v>
      </c>
      <c r="L236">
        <v>17421</v>
      </c>
      <c r="M236">
        <v>1452.08</v>
      </c>
      <c r="N236">
        <v>1451.75</v>
      </c>
      <c r="O236">
        <v>304551.99</v>
      </c>
      <c r="P236">
        <v>304482.08</v>
      </c>
      <c r="Q236" t="s">
        <v>290</v>
      </c>
      <c r="R236">
        <v>0.34</v>
      </c>
      <c r="S236">
        <v>0.36</v>
      </c>
      <c r="T236" t="s">
        <v>283</v>
      </c>
      <c r="U236">
        <v>84</v>
      </c>
      <c r="V236" t="str">
        <f>VLOOKUP(H236,LUtable!A$3:B$16,2,FALSE)</f>
        <v>Vintages</v>
      </c>
    </row>
    <row r="237" spans="1:22" hidden="1" x14ac:dyDescent="0.25">
      <c r="A237" s="14" t="s">
        <v>24</v>
      </c>
      <c r="B237">
        <v>37</v>
      </c>
      <c r="C237">
        <v>277707</v>
      </c>
      <c r="D237" t="s">
        <v>166</v>
      </c>
      <c r="E237" t="s">
        <v>317</v>
      </c>
      <c r="F237" t="s">
        <v>279</v>
      </c>
      <c r="G237" t="s">
        <v>20</v>
      </c>
      <c r="H237">
        <v>640010</v>
      </c>
      <c r="I237" t="s">
        <v>42</v>
      </c>
      <c r="J237">
        <v>19.95</v>
      </c>
      <c r="K237">
        <v>16958</v>
      </c>
      <c r="M237">
        <v>1413.17</v>
      </c>
      <c r="O237">
        <v>296389.82</v>
      </c>
      <c r="Q237" t="s">
        <v>309</v>
      </c>
      <c r="R237">
        <v>0.33</v>
      </c>
      <c r="T237" t="s">
        <v>309</v>
      </c>
      <c r="U237">
        <v>78</v>
      </c>
      <c r="V237" t="str">
        <f>VLOOKUP(H237,LUtable!A$3:B$16,2,FALSE)</f>
        <v>Vintages</v>
      </c>
    </row>
    <row r="238" spans="1:22" hidden="1" x14ac:dyDescent="0.25">
      <c r="A238" s="14" t="s">
        <v>24</v>
      </c>
      <c r="B238">
        <v>38</v>
      </c>
      <c r="C238">
        <v>425298</v>
      </c>
      <c r="D238" t="s">
        <v>70</v>
      </c>
      <c r="E238" t="s">
        <v>304</v>
      </c>
      <c r="F238" t="s">
        <v>279</v>
      </c>
      <c r="G238" t="s">
        <v>20</v>
      </c>
      <c r="H238">
        <v>538820</v>
      </c>
      <c r="I238" t="s">
        <v>61</v>
      </c>
      <c r="J238">
        <v>16.95</v>
      </c>
      <c r="K238">
        <v>16926</v>
      </c>
      <c r="L238">
        <v>9633</v>
      </c>
      <c r="M238">
        <v>1410.5</v>
      </c>
      <c r="N238">
        <v>802.75</v>
      </c>
      <c r="O238">
        <v>250894.25</v>
      </c>
      <c r="P238">
        <v>142790.04</v>
      </c>
      <c r="Q238" t="s">
        <v>624</v>
      </c>
      <c r="R238">
        <v>0.33</v>
      </c>
      <c r="S238">
        <v>0.2</v>
      </c>
      <c r="T238" t="s">
        <v>625</v>
      </c>
      <c r="U238">
        <v>5</v>
      </c>
      <c r="V238" t="str">
        <f>VLOOKUP(H238,LUtable!A$3:B$16,2,FALSE)</f>
        <v>NW Licensee Only</v>
      </c>
    </row>
    <row r="239" spans="1:22" x14ac:dyDescent="0.25">
      <c r="A239" s="14" t="s">
        <v>24</v>
      </c>
      <c r="B239">
        <v>39</v>
      </c>
      <c r="C239">
        <v>308270</v>
      </c>
      <c r="D239" t="s">
        <v>95</v>
      </c>
      <c r="E239" t="s">
        <v>315</v>
      </c>
      <c r="F239" t="s">
        <v>279</v>
      </c>
      <c r="G239" t="s">
        <v>20</v>
      </c>
      <c r="H239">
        <v>433580</v>
      </c>
      <c r="I239" t="s">
        <v>42</v>
      </c>
      <c r="J239">
        <v>14.95</v>
      </c>
      <c r="K239">
        <v>16908</v>
      </c>
      <c r="L239">
        <v>26780</v>
      </c>
      <c r="M239">
        <v>1409</v>
      </c>
      <c r="N239">
        <v>2231.67</v>
      </c>
      <c r="O239">
        <v>220701.77</v>
      </c>
      <c r="P239">
        <v>349561.95</v>
      </c>
      <c r="Q239" t="s">
        <v>330</v>
      </c>
      <c r="R239">
        <v>0.33</v>
      </c>
      <c r="S239">
        <v>0.55000000000000004</v>
      </c>
      <c r="T239" t="s">
        <v>345</v>
      </c>
      <c r="U239">
        <v>183</v>
      </c>
      <c r="V239" t="str">
        <f>VLOOKUP(H239,LUtable!A$3:B$16,2,FALSE)</f>
        <v>Wines</v>
      </c>
    </row>
    <row r="240" spans="1:22" x14ac:dyDescent="0.25">
      <c r="A240" s="14" t="s">
        <v>24</v>
      </c>
      <c r="B240">
        <v>40</v>
      </c>
      <c r="C240">
        <v>54353</v>
      </c>
      <c r="D240" t="s">
        <v>99</v>
      </c>
      <c r="E240" t="s">
        <v>284</v>
      </c>
      <c r="F240" t="s">
        <v>279</v>
      </c>
      <c r="G240" t="s">
        <v>20</v>
      </c>
      <c r="H240">
        <v>457660</v>
      </c>
      <c r="I240" t="s">
        <v>54</v>
      </c>
      <c r="J240">
        <v>19.95</v>
      </c>
      <c r="K240">
        <v>16807</v>
      </c>
      <c r="L240">
        <v>12073</v>
      </c>
      <c r="M240">
        <v>1400.58</v>
      </c>
      <c r="N240">
        <v>1006.08</v>
      </c>
      <c r="O240">
        <v>293750.65999999997</v>
      </c>
      <c r="P240">
        <v>211010.4</v>
      </c>
      <c r="Q240" t="s">
        <v>539</v>
      </c>
      <c r="R240">
        <v>0.32</v>
      </c>
      <c r="S240">
        <v>0.25</v>
      </c>
      <c r="T240" t="s">
        <v>437</v>
      </c>
      <c r="U240">
        <v>186</v>
      </c>
      <c r="V240" t="str">
        <f>VLOOKUP(H240,LUtable!A$3:B$16,2,FALSE)</f>
        <v>Wines</v>
      </c>
    </row>
    <row r="241" spans="1:22" hidden="1" x14ac:dyDescent="0.25">
      <c r="A241" s="14" t="s">
        <v>24</v>
      </c>
      <c r="B241">
        <v>41</v>
      </c>
      <c r="C241">
        <v>974527</v>
      </c>
      <c r="D241" t="s">
        <v>587</v>
      </c>
      <c r="E241" t="s">
        <v>289</v>
      </c>
      <c r="F241" t="s">
        <v>279</v>
      </c>
      <c r="G241" t="s">
        <v>20</v>
      </c>
      <c r="H241">
        <v>640010</v>
      </c>
      <c r="I241" t="s">
        <v>42</v>
      </c>
      <c r="J241">
        <v>21.95</v>
      </c>
      <c r="K241">
        <v>16354</v>
      </c>
      <c r="L241">
        <v>19743</v>
      </c>
      <c r="M241">
        <v>1362.83</v>
      </c>
      <c r="N241">
        <v>1645.25</v>
      </c>
      <c r="O241">
        <v>314778.32</v>
      </c>
      <c r="P241">
        <v>380009.07</v>
      </c>
      <c r="Q241" t="s">
        <v>487</v>
      </c>
      <c r="R241">
        <v>0.32</v>
      </c>
      <c r="S241">
        <v>0.41</v>
      </c>
      <c r="T241" t="s">
        <v>299</v>
      </c>
      <c r="U241">
        <v>79</v>
      </c>
      <c r="V241" t="str">
        <f>VLOOKUP(H241,LUtable!A$3:B$16,2,FALSE)</f>
        <v>Vintages</v>
      </c>
    </row>
    <row r="242" spans="1:22" hidden="1" x14ac:dyDescent="0.25">
      <c r="A242" s="14" t="s">
        <v>24</v>
      </c>
      <c r="B242">
        <v>42</v>
      </c>
      <c r="C242">
        <v>734798</v>
      </c>
      <c r="D242" t="s">
        <v>343</v>
      </c>
      <c r="E242" t="s">
        <v>344</v>
      </c>
      <c r="F242" t="s">
        <v>279</v>
      </c>
      <c r="G242" t="s">
        <v>20</v>
      </c>
      <c r="H242">
        <v>640010</v>
      </c>
      <c r="I242" t="s">
        <v>42</v>
      </c>
      <c r="J242">
        <v>18.95</v>
      </c>
      <c r="K242">
        <v>14624</v>
      </c>
      <c r="L242">
        <v>18700</v>
      </c>
      <c r="M242">
        <v>1218.67</v>
      </c>
      <c r="N242">
        <v>1558.33</v>
      </c>
      <c r="O242">
        <v>242654.87</v>
      </c>
      <c r="P242">
        <v>310287.61</v>
      </c>
      <c r="Q242" t="s">
        <v>299</v>
      </c>
      <c r="R242">
        <v>0.28000000000000003</v>
      </c>
      <c r="S242">
        <v>0.39</v>
      </c>
      <c r="T242" t="s">
        <v>512</v>
      </c>
      <c r="U242">
        <v>68</v>
      </c>
      <c r="V242" t="str">
        <f>VLOOKUP(H242,LUtable!A$3:B$16,2,FALSE)</f>
        <v>Vintages</v>
      </c>
    </row>
    <row r="243" spans="1:22" hidden="1" x14ac:dyDescent="0.25">
      <c r="A243" s="14" t="s">
        <v>24</v>
      </c>
      <c r="B243">
        <v>43</v>
      </c>
      <c r="C243">
        <v>697102</v>
      </c>
      <c r="D243" t="s">
        <v>73</v>
      </c>
      <c r="E243" t="s">
        <v>21</v>
      </c>
      <c r="F243" t="s">
        <v>279</v>
      </c>
      <c r="G243" t="s">
        <v>20</v>
      </c>
      <c r="H243">
        <v>538820</v>
      </c>
      <c r="I243" t="s">
        <v>61</v>
      </c>
      <c r="J243">
        <v>14.75</v>
      </c>
      <c r="K243">
        <v>14564</v>
      </c>
      <c r="M243">
        <v>1213.67</v>
      </c>
      <c r="O243">
        <v>187527.61</v>
      </c>
      <c r="Q243" t="s">
        <v>309</v>
      </c>
      <c r="R243">
        <v>0.28000000000000003</v>
      </c>
      <c r="T243" t="s">
        <v>309</v>
      </c>
      <c r="U243">
        <v>37</v>
      </c>
      <c r="V243" t="str">
        <f>VLOOKUP(H243,LUtable!A$3:B$16,2,FALSE)</f>
        <v>NW Licensee Only</v>
      </c>
    </row>
    <row r="244" spans="1:22" hidden="1" x14ac:dyDescent="0.25">
      <c r="A244" s="14" t="s">
        <v>24</v>
      </c>
      <c r="B244">
        <v>44</v>
      </c>
      <c r="C244">
        <v>163972</v>
      </c>
      <c r="D244" t="s">
        <v>68</v>
      </c>
      <c r="E244" t="s">
        <v>307</v>
      </c>
      <c r="F244" t="s">
        <v>279</v>
      </c>
      <c r="G244" t="s">
        <v>20</v>
      </c>
      <c r="H244">
        <v>642015</v>
      </c>
      <c r="I244" t="s">
        <v>54</v>
      </c>
      <c r="J244">
        <v>19.95</v>
      </c>
      <c r="K244">
        <v>14529</v>
      </c>
      <c r="L244">
        <v>11619</v>
      </c>
      <c r="M244">
        <v>1210.75</v>
      </c>
      <c r="N244">
        <v>968.25</v>
      </c>
      <c r="O244">
        <v>253936.06</v>
      </c>
      <c r="P244">
        <v>203075.44</v>
      </c>
      <c r="Q244" t="s">
        <v>341</v>
      </c>
      <c r="R244">
        <v>0.28000000000000003</v>
      </c>
      <c r="S244">
        <v>0.24</v>
      </c>
      <c r="T244" t="s">
        <v>297</v>
      </c>
      <c r="U244">
        <v>85</v>
      </c>
      <c r="V244" t="str">
        <f>VLOOKUP(H244,LUtable!A$3:B$16,2,FALSE)</f>
        <v>Vintages</v>
      </c>
    </row>
    <row r="245" spans="1:22" hidden="1" x14ac:dyDescent="0.25">
      <c r="A245" s="14" t="s">
        <v>24</v>
      </c>
      <c r="B245">
        <v>45</v>
      </c>
      <c r="C245">
        <v>445361</v>
      </c>
      <c r="D245" t="s">
        <v>71</v>
      </c>
      <c r="E245" t="s">
        <v>278</v>
      </c>
      <c r="F245" t="s">
        <v>279</v>
      </c>
      <c r="G245" t="s">
        <v>20</v>
      </c>
      <c r="H245">
        <v>538820</v>
      </c>
      <c r="I245" t="s">
        <v>61</v>
      </c>
      <c r="J245">
        <v>10.95</v>
      </c>
      <c r="K245">
        <v>14327</v>
      </c>
      <c r="L245">
        <v>1345</v>
      </c>
      <c r="M245">
        <v>1193.92</v>
      </c>
      <c r="N245">
        <v>112.08</v>
      </c>
      <c r="O245">
        <v>136296.68</v>
      </c>
      <c r="P245">
        <v>12795.35</v>
      </c>
      <c r="Q245" t="s">
        <v>633</v>
      </c>
      <c r="R245">
        <v>0.28000000000000003</v>
      </c>
      <c r="S245">
        <v>0.03</v>
      </c>
      <c r="T245" t="s">
        <v>634</v>
      </c>
      <c r="U245">
        <v>5</v>
      </c>
      <c r="V245" t="str">
        <f>VLOOKUP(H245,LUtable!A$3:B$16,2,FALSE)</f>
        <v>NW Licensee Only</v>
      </c>
    </row>
    <row r="246" spans="1:22" hidden="1" x14ac:dyDescent="0.25">
      <c r="A246" s="14" t="s">
        <v>24</v>
      </c>
      <c r="B246">
        <v>46</v>
      </c>
      <c r="C246">
        <v>160085</v>
      </c>
      <c r="D246" t="s">
        <v>346</v>
      </c>
      <c r="E246" t="s">
        <v>278</v>
      </c>
      <c r="F246" t="s">
        <v>279</v>
      </c>
      <c r="G246" t="s">
        <v>340</v>
      </c>
      <c r="H246">
        <v>640010</v>
      </c>
      <c r="I246" t="s">
        <v>42</v>
      </c>
      <c r="J246">
        <v>9.9499999999999993</v>
      </c>
      <c r="K246">
        <v>27858</v>
      </c>
      <c r="L246">
        <v>8592</v>
      </c>
      <c r="M246">
        <v>1160.74</v>
      </c>
      <c r="N246">
        <v>357.99</v>
      </c>
      <c r="O246">
        <v>242833.01</v>
      </c>
      <c r="P246">
        <v>74894.87</v>
      </c>
      <c r="Q246" t="s">
        <v>635</v>
      </c>
      <c r="R246">
        <v>0.27</v>
      </c>
      <c r="S246">
        <v>0.09</v>
      </c>
      <c r="T246" t="s">
        <v>368</v>
      </c>
      <c r="U246">
        <v>102</v>
      </c>
      <c r="V246" t="str">
        <f>VLOOKUP(H246,LUtable!A$3:B$16,2,FALSE)</f>
        <v>Vintages</v>
      </c>
    </row>
    <row r="247" spans="1:22" hidden="1" x14ac:dyDescent="0.25">
      <c r="A247" s="14" t="s">
        <v>24</v>
      </c>
      <c r="B247">
        <v>47</v>
      </c>
      <c r="C247">
        <v>278598</v>
      </c>
      <c r="D247" t="s">
        <v>69</v>
      </c>
      <c r="E247" t="s">
        <v>278</v>
      </c>
      <c r="F247" t="s">
        <v>279</v>
      </c>
      <c r="G247" t="s">
        <v>20</v>
      </c>
      <c r="H247">
        <v>538820</v>
      </c>
      <c r="I247" t="s">
        <v>61</v>
      </c>
      <c r="J247">
        <v>10.75</v>
      </c>
      <c r="K247">
        <v>13882</v>
      </c>
      <c r="L247">
        <v>5895</v>
      </c>
      <c r="M247">
        <v>1156.83</v>
      </c>
      <c r="N247">
        <v>491.25</v>
      </c>
      <c r="O247">
        <v>129606.28</v>
      </c>
      <c r="P247">
        <v>55037.39</v>
      </c>
      <c r="Q247" t="s">
        <v>636</v>
      </c>
      <c r="R247">
        <v>0.27</v>
      </c>
      <c r="S247">
        <v>0.12</v>
      </c>
      <c r="T247" t="s">
        <v>542</v>
      </c>
      <c r="U247">
        <v>18</v>
      </c>
      <c r="V247" t="str">
        <f>VLOOKUP(H247,LUtable!A$3:B$16,2,FALSE)</f>
        <v>NW Licensee Only</v>
      </c>
    </row>
    <row r="248" spans="1:22" x14ac:dyDescent="0.25">
      <c r="A248" s="14" t="s">
        <v>24</v>
      </c>
      <c r="B248">
        <v>48</v>
      </c>
      <c r="C248">
        <v>146548</v>
      </c>
      <c r="D248" t="s">
        <v>103</v>
      </c>
      <c r="E248" t="s">
        <v>289</v>
      </c>
      <c r="F248" t="s">
        <v>279</v>
      </c>
      <c r="G248" t="s">
        <v>20</v>
      </c>
      <c r="H248">
        <v>457660</v>
      </c>
      <c r="I248" t="s">
        <v>54</v>
      </c>
      <c r="J248">
        <v>19.95</v>
      </c>
      <c r="K248">
        <v>12603</v>
      </c>
      <c r="L248">
        <v>9718</v>
      </c>
      <c r="M248">
        <v>1050.25</v>
      </c>
      <c r="N248">
        <v>809.83</v>
      </c>
      <c r="O248">
        <v>220273.67</v>
      </c>
      <c r="P248">
        <v>169850</v>
      </c>
      <c r="Q248" t="s">
        <v>493</v>
      </c>
      <c r="R248">
        <v>0.24</v>
      </c>
      <c r="S248">
        <v>0.2</v>
      </c>
      <c r="T248" t="s">
        <v>458</v>
      </c>
      <c r="U248">
        <v>163</v>
      </c>
      <c r="V248" t="str">
        <f>VLOOKUP(H248,LUtable!A$3:B$16,2,FALSE)</f>
        <v>Wines</v>
      </c>
    </row>
    <row r="249" spans="1:22" hidden="1" x14ac:dyDescent="0.25">
      <c r="A249" s="14" t="s">
        <v>24</v>
      </c>
      <c r="B249">
        <v>49</v>
      </c>
      <c r="C249">
        <v>225557</v>
      </c>
      <c r="D249" t="s">
        <v>614</v>
      </c>
      <c r="E249" t="s">
        <v>337</v>
      </c>
      <c r="F249" t="s">
        <v>279</v>
      </c>
      <c r="G249" t="s">
        <v>20</v>
      </c>
      <c r="H249">
        <v>640010</v>
      </c>
      <c r="I249" t="s">
        <v>42</v>
      </c>
      <c r="J249">
        <v>19.95</v>
      </c>
      <c r="K249">
        <v>12501</v>
      </c>
      <c r="L249">
        <v>5351</v>
      </c>
      <c r="M249">
        <v>1041.75</v>
      </c>
      <c r="N249">
        <v>445.92</v>
      </c>
      <c r="O249">
        <v>218490.93</v>
      </c>
      <c r="P249">
        <v>93524.12</v>
      </c>
      <c r="Q249" t="s">
        <v>637</v>
      </c>
      <c r="R249">
        <v>0.24</v>
      </c>
      <c r="S249">
        <v>0.11</v>
      </c>
      <c r="T249" t="s">
        <v>342</v>
      </c>
      <c r="U249">
        <v>54</v>
      </c>
      <c r="V249" t="str">
        <f>VLOOKUP(H249,LUtable!A$3:B$16,2,FALSE)</f>
        <v>Vintages</v>
      </c>
    </row>
    <row r="250" spans="1:22" x14ac:dyDescent="0.25">
      <c r="A250" s="14" t="s">
        <v>24</v>
      </c>
      <c r="B250">
        <v>50</v>
      </c>
      <c r="C250">
        <v>424630</v>
      </c>
      <c r="D250" t="s">
        <v>49</v>
      </c>
      <c r="E250" t="s">
        <v>289</v>
      </c>
      <c r="F250" t="s">
        <v>279</v>
      </c>
      <c r="G250" t="s">
        <v>340</v>
      </c>
      <c r="H250">
        <v>433580</v>
      </c>
      <c r="I250" t="s">
        <v>42</v>
      </c>
      <c r="J250">
        <v>9.5</v>
      </c>
      <c r="K250">
        <v>24628</v>
      </c>
      <c r="L250">
        <v>23915</v>
      </c>
      <c r="M250">
        <v>1026.1500000000001</v>
      </c>
      <c r="N250">
        <v>996.45</v>
      </c>
      <c r="O250">
        <v>204870.09</v>
      </c>
      <c r="P250">
        <v>198938.94</v>
      </c>
      <c r="Q250" t="s">
        <v>631</v>
      </c>
      <c r="R250">
        <v>0.24</v>
      </c>
      <c r="S250">
        <v>0.25</v>
      </c>
      <c r="T250" t="s">
        <v>351</v>
      </c>
      <c r="U250">
        <v>202</v>
      </c>
      <c r="V250" t="str">
        <f>VLOOKUP(H250,LUtable!A$3:B$16,2,FALSE)</f>
        <v>Wines</v>
      </c>
    </row>
    <row r="251" spans="1:22" x14ac:dyDescent="0.25">
      <c r="A251" s="14" t="s">
        <v>24</v>
      </c>
      <c r="B251">
        <v>51</v>
      </c>
      <c r="C251">
        <v>647677</v>
      </c>
      <c r="D251" t="s">
        <v>87</v>
      </c>
      <c r="E251" t="s">
        <v>315</v>
      </c>
      <c r="F251" t="s">
        <v>279</v>
      </c>
      <c r="G251" t="s">
        <v>20</v>
      </c>
      <c r="H251">
        <v>433580</v>
      </c>
      <c r="I251" t="s">
        <v>42</v>
      </c>
      <c r="J251">
        <v>11.8</v>
      </c>
      <c r="K251">
        <v>12041</v>
      </c>
      <c r="M251">
        <v>1003.42</v>
      </c>
      <c r="O251">
        <v>123606.73</v>
      </c>
      <c r="Q251" t="s">
        <v>309</v>
      </c>
      <c r="R251">
        <v>0.23</v>
      </c>
      <c r="T251" t="s">
        <v>309</v>
      </c>
      <c r="U251">
        <v>159</v>
      </c>
      <c r="V251" t="str">
        <f>VLOOKUP(H251,LUtable!A$3:B$16,2,FALSE)</f>
        <v>Wines</v>
      </c>
    </row>
    <row r="252" spans="1:22" x14ac:dyDescent="0.25">
      <c r="A252" s="14" t="s">
        <v>24</v>
      </c>
      <c r="B252">
        <v>52</v>
      </c>
      <c r="C252">
        <v>543124</v>
      </c>
      <c r="D252" t="s">
        <v>178</v>
      </c>
      <c r="E252" t="s">
        <v>289</v>
      </c>
      <c r="F252" t="s">
        <v>279</v>
      </c>
      <c r="G252" t="s">
        <v>20</v>
      </c>
      <c r="H252">
        <v>433580</v>
      </c>
      <c r="I252" t="s">
        <v>42</v>
      </c>
      <c r="J252">
        <v>11.95</v>
      </c>
      <c r="K252">
        <v>11413</v>
      </c>
      <c r="L252">
        <v>55053</v>
      </c>
      <c r="M252">
        <v>951.08</v>
      </c>
      <c r="N252">
        <v>4587.75</v>
      </c>
      <c r="O252">
        <v>118675</v>
      </c>
      <c r="P252">
        <v>572453.76</v>
      </c>
      <c r="Q252" t="s">
        <v>356</v>
      </c>
      <c r="R252">
        <v>0.22</v>
      </c>
      <c r="S252">
        <v>1.1399999999999999</v>
      </c>
      <c r="T252" t="s">
        <v>406</v>
      </c>
      <c r="U252">
        <v>96</v>
      </c>
      <c r="V252" t="str">
        <f>VLOOKUP(H252,LUtable!A$3:B$16,2,FALSE)</f>
        <v>Wines</v>
      </c>
    </row>
    <row r="253" spans="1:22" hidden="1" x14ac:dyDescent="0.25">
      <c r="A253" s="14" t="s">
        <v>24</v>
      </c>
      <c r="B253">
        <v>53</v>
      </c>
      <c r="C253">
        <v>14340</v>
      </c>
      <c r="D253" t="s">
        <v>181</v>
      </c>
      <c r="E253" t="s">
        <v>21</v>
      </c>
      <c r="F253" t="s">
        <v>279</v>
      </c>
      <c r="G253" t="s">
        <v>20</v>
      </c>
      <c r="H253">
        <v>640010</v>
      </c>
      <c r="I253" t="s">
        <v>42</v>
      </c>
      <c r="J253">
        <v>19.95</v>
      </c>
      <c r="K253">
        <v>10914</v>
      </c>
      <c r="L253">
        <v>23</v>
      </c>
      <c r="M253">
        <v>909.5</v>
      </c>
      <c r="N253">
        <v>1.92</v>
      </c>
      <c r="O253">
        <v>190753.54</v>
      </c>
      <c r="P253">
        <v>401.99</v>
      </c>
      <c r="Q253" t="s">
        <v>638</v>
      </c>
      <c r="R253">
        <v>0.21</v>
      </c>
      <c r="S253">
        <v>0</v>
      </c>
      <c r="T253" t="s">
        <v>309</v>
      </c>
      <c r="U253">
        <v>64</v>
      </c>
      <c r="V253" t="str">
        <f>VLOOKUP(H253,LUtable!A$3:B$16,2,FALSE)</f>
        <v>Vintages</v>
      </c>
    </row>
    <row r="254" spans="1:22" hidden="1" x14ac:dyDescent="0.25">
      <c r="A254" s="14" t="s">
        <v>24</v>
      </c>
      <c r="B254">
        <v>54</v>
      </c>
      <c r="C254">
        <v>536201</v>
      </c>
      <c r="D254" t="s">
        <v>72</v>
      </c>
      <c r="E254" t="s">
        <v>289</v>
      </c>
      <c r="F254" t="s">
        <v>279</v>
      </c>
      <c r="G254" t="s">
        <v>20</v>
      </c>
      <c r="H254">
        <v>640010</v>
      </c>
      <c r="I254" t="s">
        <v>42</v>
      </c>
      <c r="J254">
        <v>24.95</v>
      </c>
      <c r="K254">
        <v>10735</v>
      </c>
      <c r="L254">
        <v>1063</v>
      </c>
      <c r="M254">
        <v>894.58</v>
      </c>
      <c r="N254">
        <v>88.58</v>
      </c>
      <c r="O254">
        <v>235125</v>
      </c>
      <c r="P254">
        <v>23282.52</v>
      </c>
      <c r="Q254" t="s">
        <v>639</v>
      </c>
      <c r="R254">
        <v>0.21</v>
      </c>
      <c r="S254">
        <v>0.02</v>
      </c>
      <c r="T254" t="s">
        <v>347</v>
      </c>
      <c r="U254">
        <v>84</v>
      </c>
      <c r="V254" t="str">
        <f>VLOOKUP(H254,LUtable!A$3:B$16,2,FALSE)</f>
        <v>Vintages</v>
      </c>
    </row>
    <row r="255" spans="1:22" hidden="1" x14ac:dyDescent="0.25">
      <c r="A255" s="14" t="s">
        <v>24</v>
      </c>
      <c r="B255">
        <v>55</v>
      </c>
      <c r="C255">
        <v>531046</v>
      </c>
      <c r="D255" t="s">
        <v>579</v>
      </c>
      <c r="E255" t="s">
        <v>353</v>
      </c>
      <c r="F255" t="s">
        <v>279</v>
      </c>
      <c r="G255" t="s">
        <v>20</v>
      </c>
      <c r="H255">
        <v>364460</v>
      </c>
      <c r="I255" t="s">
        <v>566</v>
      </c>
      <c r="J255">
        <v>11.8</v>
      </c>
      <c r="K255">
        <v>9878</v>
      </c>
      <c r="L255">
        <v>4526</v>
      </c>
      <c r="M255">
        <v>823.17</v>
      </c>
      <c r="N255">
        <v>377.17</v>
      </c>
      <c r="O255">
        <v>101402.48</v>
      </c>
      <c r="P255">
        <v>46461.59</v>
      </c>
      <c r="Q255" t="s">
        <v>342</v>
      </c>
      <c r="R255">
        <v>0.19</v>
      </c>
      <c r="S255">
        <v>0.09</v>
      </c>
      <c r="T255" t="s">
        <v>640</v>
      </c>
      <c r="U255">
        <v>5</v>
      </c>
      <c r="V255" t="str">
        <f>VLOOKUP(H255,LUtable!A$3:B$16,2,FALSE)</f>
        <v>OW Licensee Only</v>
      </c>
    </row>
    <row r="256" spans="1:22" hidden="1" x14ac:dyDescent="0.25">
      <c r="A256" s="14" t="s">
        <v>24</v>
      </c>
      <c r="B256">
        <v>56</v>
      </c>
      <c r="C256">
        <v>552588</v>
      </c>
      <c r="D256" t="s">
        <v>76</v>
      </c>
      <c r="E256" t="s">
        <v>278</v>
      </c>
      <c r="F256" t="s">
        <v>279</v>
      </c>
      <c r="G256" t="s">
        <v>20</v>
      </c>
      <c r="H256">
        <v>538820</v>
      </c>
      <c r="I256" t="s">
        <v>61</v>
      </c>
      <c r="J256">
        <v>10.75</v>
      </c>
      <c r="K256">
        <v>9842</v>
      </c>
      <c r="L256">
        <v>789</v>
      </c>
      <c r="M256">
        <v>820.17</v>
      </c>
      <c r="N256">
        <v>65.75</v>
      </c>
      <c r="O256">
        <v>91887.7</v>
      </c>
      <c r="P256">
        <v>7366.33</v>
      </c>
      <c r="Q256" t="s">
        <v>641</v>
      </c>
      <c r="R256">
        <v>0.19</v>
      </c>
      <c r="S256">
        <v>0.02</v>
      </c>
      <c r="T256" t="s">
        <v>642</v>
      </c>
      <c r="U256">
        <v>9</v>
      </c>
      <c r="V256" t="str">
        <f>VLOOKUP(H256,LUtable!A$3:B$16,2,FALSE)</f>
        <v>NW Licensee Only</v>
      </c>
    </row>
    <row r="257" spans="1:22" hidden="1" x14ac:dyDescent="0.25">
      <c r="A257" s="14" t="s">
        <v>24</v>
      </c>
      <c r="B257">
        <v>57</v>
      </c>
      <c r="C257">
        <v>514893</v>
      </c>
      <c r="D257" t="s">
        <v>79</v>
      </c>
      <c r="E257" t="s">
        <v>296</v>
      </c>
      <c r="F257" t="s">
        <v>279</v>
      </c>
      <c r="G257" t="s">
        <v>20</v>
      </c>
      <c r="H257">
        <v>538820</v>
      </c>
      <c r="I257" t="s">
        <v>61</v>
      </c>
      <c r="J257">
        <v>10.4</v>
      </c>
      <c r="K257">
        <v>9342</v>
      </c>
      <c r="L257">
        <v>3029</v>
      </c>
      <c r="M257">
        <v>778.5</v>
      </c>
      <c r="N257">
        <v>252.42</v>
      </c>
      <c r="O257">
        <v>84326.02</v>
      </c>
      <c r="P257">
        <v>27341.42</v>
      </c>
      <c r="Q257" t="s">
        <v>643</v>
      </c>
      <c r="R257">
        <v>0.18</v>
      </c>
      <c r="S257">
        <v>0.06</v>
      </c>
      <c r="T257" t="s">
        <v>368</v>
      </c>
      <c r="U257">
        <v>8</v>
      </c>
      <c r="V257" t="str">
        <f>VLOOKUP(H257,LUtable!A$3:B$16,2,FALSE)</f>
        <v>NW Licensee Only</v>
      </c>
    </row>
    <row r="258" spans="1:22" hidden="1" x14ac:dyDescent="0.25">
      <c r="A258" s="14" t="s">
        <v>24</v>
      </c>
      <c r="B258">
        <v>58</v>
      </c>
      <c r="C258">
        <v>277822</v>
      </c>
      <c r="D258" t="s">
        <v>86</v>
      </c>
      <c r="E258" t="s">
        <v>289</v>
      </c>
      <c r="F258" t="s">
        <v>279</v>
      </c>
      <c r="G258" t="s">
        <v>20</v>
      </c>
      <c r="H258">
        <v>538820</v>
      </c>
      <c r="I258" t="s">
        <v>61</v>
      </c>
      <c r="J258">
        <v>14.05</v>
      </c>
      <c r="K258">
        <v>8808</v>
      </c>
      <c r="L258">
        <v>4310</v>
      </c>
      <c r="M258">
        <v>734</v>
      </c>
      <c r="N258">
        <v>359.17</v>
      </c>
      <c r="O258">
        <v>107956.46</v>
      </c>
      <c r="P258">
        <v>52826.11</v>
      </c>
      <c r="Q258" t="s">
        <v>484</v>
      </c>
      <c r="R258">
        <v>0.17</v>
      </c>
      <c r="S258">
        <v>0.09</v>
      </c>
      <c r="T258" t="s">
        <v>644</v>
      </c>
      <c r="U258">
        <v>10</v>
      </c>
      <c r="V258" t="str">
        <f>VLOOKUP(H258,LUtable!A$3:B$16,2,FALSE)</f>
        <v>NW Licensee Only</v>
      </c>
    </row>
    <row r="259" spans="1:22" hidden="1" x14ac:dyDescent="0.25">
      <c r="A259" s="14" t="s">
        <v>24</v>
      </c>
      <c r="B259">
        <v>59</v>
      </c>
      <c r="C259">
        <v>539767</v>
      </c>
      <c r="D259" t="s">
        <v>575</v>
      </c>
      <c r="E259" t="s">
        <v>353</v>
      </c>
      <c r="F259" t="s">
        <v>279</v>
      </c>
      <c r="G259" t="s">
        <v>20</v>
      </c>
      <c r="H259">
        <v>364460</v>
      </c>
      <c r="I259" t="s">
        <v>566</v>
      </c>
      <c r="J259">
        <v>12.35</v>
      </c>
      <c r="K259">
        <v>8671</v>
      </c>
      <c r="L259">
        <v>2446</v>
      </c>
      <c r="M259">
        <v>722.58</v>
      </c>
      <c r="N259">
        <v>203.83</v>
      </c>
      <c r="O259">
        <v>93232.43</v>
      </c>
      <c r="P259">
        <v>26299.91</v>
      </c>
      <c r="Q259" t="s">
        <v>645</v>
      </c>
      <c r="R259">
        <v>0.17</v>
      </c>
      <c r="S259">
        <v>0.05</v>
      </c>
      <c r="T259" t="s">
        <v>595</v>
      </c>
      <c r="U259">
        <v>5</v>
      </c>
      <c r="V259" t="str">
        <f>VLOOKUP(H259,LUtable!A$3:B$16,2,FALSE)</f>
        <v>OW Licensee Only</v>
      </c>
    </row>
    <row r="260" spans="1:22" hidden="1" x14ac:dyDescent="0.25">
      <c r="A260" s="14" t="s">
        <v>24</v>
      </c>
      <c r="B260">
        <v>60</v>
      </c>
      <c r="C260">
        <v>530998</v>
      </c>
      <c r="D260" t="s">
        <v>585</v>
      </c>
      <c r="E260" t="s">
        <v>353</v>
      </c>
      <c r="F260" t="s">
        <v>279</v>
      </c>
      <c r="G260" t="s">
        <v>20</v>
      </c>
      <c r="H260">
        <v>364460</v>
      </c>
      <c r="I260" t="s">
        <v>566</v>
      </c>
      <c r="J260">
        <v>15.15</v>
      </c>
      <c r="K260">
        <v>8251</v>
      </c>
      <c r="L260">
        <v>4526</v>
      </c>
      <c r="M260">
        <v>687.58</v>
      </c>
      <c r="N260">
        <v>377.17</v>
      </c>
      <c r="O260">
        <v>109161.46</v>
      </c>
      <c r="P260">
        <v>59879.38</v>
      </c>
      <c r="Q260" t="s">
        <v>646</v>
      </c>
      <c r="R260">
        <v>0.16</v>
      </c>
      <c r="S260">
        <v>0.09</v>
      </c>
      <c r="T260" t="s">
        <v>338</v>
      </c>
      <c r="U260">
        <v>5</v>
      </c>
      <c r="V260" t="str">
        <f>VLOOKUP(H260,LUtable!A$3:B$16,2,FALSE)</f>
        <v>OW Licensee Only</v>
      </c>
    </row>
    <row r="261" spans="1:22" hidden="1" x14ac:dyDescent="0.25">
      <c r="A261" s="14" t="s">
        <v>24</v>
      </c>
      <c r="B261">
        <v>61</v>
      </c>
      <c r="C261">
        <v>278606</v>
      </c>
      <c r="D261" t="s">
        <v>85</v>
      </c>
      <c r="E261" t="s">
        <v>278</v>
      </c>
      <c r="F261" t="s">
        <v>279</v>
      </c>
      <c r="G261" t="s">
        <v>20</v>
      </c>
      <c r="H261">
        <v>538820</v>
      </c>
      <c r="I261" t="s">
        <v>61</v>
      </c>
      <c r="J261">
        <v>10.6</v>
      </c>
      <c r="K261">
        <v>7741</v>
      </c>
      <c r="L261">
        <v>1849</v>
      </c>
      <c r="M261">
        <v>645.08000000000004</v>
      </c>
      <c r="N261">
        <v>154.08000000000001</v>
      </c>
      <c r="O261">
        <v>71244.600000000006</v>
      </c>
      <c r="P261">
        <v>17017.349999999999</v>
      </c>
      <c r="Q261" t="s">
        <v>647</v>
      </c>
      <c r="R261">
        <v>0.15</v>
      </c>
      <c r="S261">
        <v>0.04</v>
      </c>
      <c r="T261" t="s">
        <v>598</v>
      </c>
      <c r="U261">
        <v>5</v>
      </c>
      <c r="V261" t="str">
        <f>VLOOKUP(H261,LUtable!A$3:B$16,2,FALSE)</f>
        <v>NW Licensee Only</v>
      </c>
    </row>
    <row r="262" spans="1:22" hidden="1" x14ac:dyDescent="0.25">
      <c r="A262" s="14" t="s">
        <v>24</v>
      </c>
      <c r="B262">
        <v>62</v>
      </c>
      <c r="C262">
        <v>388363</v>
      </c>
      <c r="D262" t="s">
        <v>407</v>
      </c>
      <c r="E262" t="s">
        <v>389</v>
      </c>
      <c r="F262" t="s">
        <v>279</v>
      </c>
      <c r="G262" t="s">
        <v>20</v>
      </c>
      <c r="H262">
        <v>640010</v>
      </c>
      <c r="I262" t="s">
        <v>42</v>
      </c>
      <c r="J262">
        <v>18.95</v>
      </c>
      <c r="K262">
        <v>7548</v>
      </c>
      <c r="L262">
        <v>6760</v>
      </c>
      <c r="M262">
        <v>629</v>
      </c>
      <c r="N262">
        <v>563.33000000000004</v>
      </c>
      <c r="O262">
        <v>125243.36</v>
      </c>
      <c r="P262">
        <v>112168.14</v>
      </c>
      <c r="Q262" t="s">
        <v>497</v>
      </c>
      <c r="R262">
        <v>0.15</v>
      </c>
      <c r="S262">
        <v>0.14000000000000001</v>
      </c>
      <c r="T262" t="s">
        <v>295</v>
      </c>
      <c r="U262">
        <v>177</v>
      </c>
      <c r="V262" t="str">
        <f>VLOOKUP(H262,LUtable!A$3:B$16,2,FALSE)</f>
        <v>Vintages</v>
      </c>
    </row>
    <row r="263" spans="1:22" hidden="1" x14ac:dyDescent="0.25">
      <c r="A263" s="14" t="s">
        <v>24</v>
      </c>
      <c r="B263">
        <v>63</v>
      </c>
      <c r="C263">
        <v>492710</v>
      </c>
      <c r="D263" t="s">
        <v>100</v>
      </c>
      <c r="E263" t="s">
        <v>353</v>
      </c>
      <c r="F263" t="s">
        <v>279</v>
      </c>
      <c r="G263" t="s">
        <v>20</v>
      </c>
      <c r="H263">
        <v>538820</v>
      </c>
      <c r="I263" t="s">
        <v>61</v>
      </c>
      <c r="J263">
        <v>14.8</v>
      </c>
      <c r="K263">
        <v>7371</v>
      </c>
      <c r="L263">
        <v>5164</v>
      </c>
      <c r="M263">
        <v>614.25</v>
      </c>
      <c r="N263">
        <v>430.33</v>
      </c>
      <c r="O263">
        <v>95235.93</v>
      </c>
      <c r="P263">
        <v>66720.710000000006</v>
      </c>
      <c r="Q263" t="s">
        <v>648</v>
      </c>
      <c r="R263">
        <v>0.14000000000000001</v>
      </c>
      <c r="S263">
        <v>0.11</v>
      </c>
      <c r="T263" t="s">
        <v>589</v>
      </c>
      <c r="U263">
        <v>23</v>
      </c>
      <c r="V263" t="str">
        <f>VLOOKUP(H263,LUtable!A$3:B$16,2,FALSE)</f>
        <v>NW Licensee Only</v>
      </c>
    </row>
    <row r="264" spans="1:22" hidden="1" x14ac:dyDescent="0.25">
      <c r="A264" s="14" t="s">
        <v>24</v>
      </c>
      <c r="B264">
        <v>64</v>
      </c>
      <c r="C264">
        <v>492686</v>
      </c>
      <c r="D264" t="s">
        <v>94</v>
      </c>
      <c r="E264" t="s">
        <v>353</v>
      </c>
      <c r="F264" t="s">
        <v>279</v>
      </c>
      <c r="G264" t="s">
        <v>20</v>
      </c>
      <c r="H264">
        <v>538820</v>
      </c>
      <c r="I264" t="s">
        <v>61</v>
      </c>
      <c r="J264">
        <v>14.8</v>
      </c>
      <c r="K264">
        <v>7281</v>
      </c>
      <c r="L264">
        <v>3969</v>
      </c>
      <c r="M264">
        <v>606.75</v>
      </c>
      <c r="N264">
        <v>330.75</v>
      </c>
      <c r="O264">
        <v>94073.1</v>
      </c>
      <c r="P264">
        <v>51280.88</v>
      </c>
      <c r="Q264" t="s">
        <v>649</v>
      </c>
      <c r="R264">
        <v>0.14000000000000001</v>
      </c>
      <c r="S264">
        <v>0.08</v>
      </c>
      <c r="T264" t="s">
        <v>650</v>
      </c>
      <c r="U264">
        <v>13</v>
      </c>
      <c r="V264" t="str">
        <f>VLOOKUP(H264,LUtable!A$3:B$16,2,FALSE)</f>
        <v>NW Licensee Only</v>
      </c>
    </row>
    <row r="265" spans="1:22" hidden="1" x14ac:dyDescent="0.25">
      <c r="A265" s="14" t="s">
        <v>24</v>
      </c>
      <c r="B265">
        <v>65</v>
      </c>
      <c r="C265">
        <v>206516</v>
      </c>
      <c r="D265" t="s">
        <v>581</v>
      </c>
      <c r="E265" t="s">
        <v>582</v>
      </c>
      <c r="F265" t="s">
        <v>279</v>
      </c>
      <c r="G265" t="s">
        <v>20</v>
      </c>
      <c r="H265">
        <v>364460</v>
      </c>
      <c r="I265" t="s">
        <v>566</v>
      </c>
      <c r="J265">
        <v>8.3000000000000007</v>
      </c>
      <c r="K265">
        <v>7193</v>
      </c>
      <c r="L265">
        <v>4666</v>
      </c>
      <c r="M265">
        <v>599.41999999999996</v>
      </c>
      <c r="N265">
        <v>388.83</v>
      </c>
      <c r="O265">
        <v>51560.44</v>
      </c>
      <c r="P265">
        <v>33446.550000000003</v>
      </c>
      <c r="Q265" t="s">
        <v>651</v>
      </c>
      <c r="R265">
        <v>0.14000000000000001</v>
      </c>
      <c r="S265">
        <v>0.1</v>
      </c>
      <c r="T265" t="s">
        <v>332</v>
      </c>
      <c r="U265">
        <v>2</v>
      </c>
      <c r="V265" t="str">
        <f>VLOOKUP(H265,LUtable!A$3:B$16,2,FALSE)</f>
        <v>OW Licensee Only</v>
      </c>
    </row>
    <row r="266" spans="1:22" hidden="1" x14ac:dyDescent="0.25">
      <c r="A266" s="14" t="s">
        <v>24</v>
      </c>
      <c r="B266">
        <v>66</v>
      </c>
      <c r="C266">
        <v>514885</v>
      </c>
      <c r="D266" t="s">
        <v>91</v>
      </c>
      <c r="E266" t="s">
        <v>296</v>
      </c>
      <c r="F266" t="s">
        <v>279</v>
      </c>
      <c r="G266" t="s">
        <v>20</v>
      </c>
      <c r="H266">
        <v>538820</v>
      </c>
      <c r="I266" t="s">
        <v>61</v>
      </c>
      <c r="J266">
        <v>10.1</v>
      </c>
      <c r="K266">
        <v>7169</v>
      </c>
      <c r="L266">
        <v>2546</v>
      </c>
      <c r="M266">
        <v>597.41999999999996</v>
      </c>
      <c r="N266">
        <v>212.17</v>
      </c>
      <c r="O266">
        <v>62808.05</v>
      </c>
      <c r="P266">
        <v>22305.66</v>
      </c>
      <c r="Q266" t="s">
        <v>511</v>
      </c>
      <c r="R266">
        <v>0.14000000000000001</v>
      </c>
      <c r="S266">
        <v>0.05</v>
      </c>
      <c r="T266" t="s">
        <v>578</v>
      </c>
      <c r="U266">
        <v>6</v>
      </c>
      <c r="V266" t="str">
        <f>VLOOKUP(H266,LUtable!A$3:B$16,2,FALSE)</f>
        <v>NW Licensee Only</v>
      </c>
    </row>
    <row r="267" spans="1:22" hidden="1" x14ac:dyDescent="0.25">
      <c r="A267" s="14" t="s">
        <v>24</v>
      </c>
      <c r="B267">
        <v>67</v>
      </c>
      <c r="C267">
        <v>391987</v>
      </c>
      <c r="D267" t="s">
        <v>514</v>
      </c>
      <c r="E267" t="s">
        <v>352</v>
      </c>
      <c r="F267" t="s">
        <v>279</v>
      </c>
      <c r="G267" t="s">
        <v>20</v>
      </c>
      <c r="H267">
        <v>640010</v>
      </c>
      <c r="I267" t="s">
        <v>42</v>
      </c>
      <c r="J267">
        <v>18.95</v>
      </c>
      <c r="K267">
        <v>6967</v>
      </c>
      <c r="L267">
        <v>5585</v>
      </c>
      <c r="M267">
        <v>580.58000000000004</v>
      </c>
      <c r="N267">
        <v>465.42</v>
      </c>
      <c r="O267">
        <v>115602.88</v>
      </c>
      <c r="P267">
        <v>92671.46</v>
      </c>
      <c r="Q267" t="s">
        <v>341</v>
      </c>
      <c r="R267">
        <v>0.13</v>
      </c>
      <c r="S267">
        <v>0.12</v>
      </c>
      <c r="T267" t="s">
        <v>286</v>
      </c>
      <c r="U267">
        <v>45</v>
      </c>
      <c r="V267" t="str">
        <f>VLOOKUP(H267,LUtable!A$3:B$16,2,FALSE)</f>
        <v>Vintages</v>
      </c>
    </row>
    <row r="268" spans="1:22" hidden="1" x14ac:dyDescent="0.25">
      <c r="A268" s="14" t="s">
        <v>24</v>
      </c>
      <c r="B268">
        <v>68</v>
      </c>
      <c r="C268">
        <v>441394</v>
      </c>
      <c r="D268" t="s">
        <v>63</v>
      </c>
      <c r="E268" t="s">
        <v>357</v>
      </c>
      <c r="F268" t="s">
        <v>279</v>
      </c>
      <c r="G268" t="s">
        <v>20</v>
      </c>
      <c r="H268">
        <v>640010</v>
      </c>
      <c r="I268" t="s">
        <v>42</v>
      </c>
      <c r="J268">
        <v>18.95</v>
      </c>
      <c r="K268">
        <v>6796</v>
      </c>
      <c r="L268">
        <v>27</v>
      </c>
      <c r="M268">
        <v>566.33000000000004</v>
      </c>
      <c r="N268">
        <v>2.25</v>
      </c>
      <c r="O268">
        <v>112765.49</v>
      </c>
      <c r="P268">
        <v>448.01</v>
      </c>
      <c r="Q268" t="s">
        <v>652</v>
      </c>
      <c r="R268">
        <v>0.13</v>
      </c>
      <c r="S268">
        <v>0</v>
      </c>
      <c r="T268" t="s">
        <v>309</v>
      </c>
      <c r="U268">
        <v>83</v>
      </c>
      <c r="V268" t="str">
        <f>VLOOKUP(H268,LUtable!A$3:B$16,2,FALSE)</f>
        <v>Vintages</v>
      </c>
    </row>
    <row r="269" spans="1:22" hidden="1" x14ac:dyDescent="0.25">
      <c r="A269" s="14" t="s">
        <v>24</v>
      </c>
      <c r="B269">
        <v>69</v>
      </c>
      <c r="C269">
        <v>574798</v>
      </c>
      <c r="D269" t="s">
        <v>564</v>
      </c>
      <c r="E269" t="s">
        <v>294</v>
      </c>
      <c r="F269" t="s">
        <v>279</v>
      </c>
      <c r="G269" t="s">
        <v>565</v>
      </c>
      <c r="H269">
        <v>364460</v>
      </c>
      <c r="I269" t="s">
        <v>566</v>
      </c>
      <c r="J269">
        <v>6</v>
      </c>
      <c r="K269">
        <v>25369</v>
      </c>
      <c r="L269">
        <v>524</v>
      </c>
      <c r="M269">
        <v>563.76</v>
      </c>
      <c r="N269">
        <v>11.64</v>
      </c>
      <c r="O269">
        <v>132457.60999999999</v>
      </c>
      <c r="P269">
        <v>2735.93</v>
      </c>
      <c r="Q269" t="s">
        <v>653</v>
      </c>
      <c r="R269">
        <v>0.13</v>
      </c>
      <c r="S269">
        <v>0</v>
      </c>
      <c r="T269" t="s">
        <v>309</v>
      </c>
      <c r="U269">
        <v>13</v>
      </c>
      <c r="V269" t="str">
        <f>VLOOKUP(H269,LUtable!A$3:B$16,2,FALSE)</f>
        <v>OW Licensee Only</v>
      </c>
    </row>
    <row r="270" spans="1:22" hidden="1" x14ac:dyDescent="0.25">
      <c r="A270" s="14" t="s">
        <v>24</v>
      </c>
      <c r="B270">
        <v>70</v>
      </c>
      <c r="C270">
        <v>536276</v>
      </c>
      <c r="D270" t="s">
        <v>93</v>
      </c>
      <c r="E270" t="s">
        <v>319</v>
      </c>
      <c r="F270" t="s">
        <v>279</v>
      </c>
      <c r="G270" t="s">
        <v>20</v>
      </c>
      <c r="H270">
        <v>640010</v>
      </c>
      <c r="I270" t="s">
        <v>42</v>
      </c>
      <c r="J270">
        <v>19.95</v>
      </c>
      <c r="K270">
        <v>6753</v>
      </c>
      <c r="L270">
        <v>12591</v>
      </c>
      <c r="M270">
        <v>562.75</v>
      </c>
      <c r="N270">
        <v>1049.25</v>
      </c>
      <c r="O270">
        <v>118028.1</v>
      </c>
      <c r="P270">
        <v>220063.94</v>
      </c>
      <c r="Q270" t="s">
        <v>521</v>
      </c>
      <c r="R270">
        <v>0.13</v>
      </c>
      <c r="S270">
        <v>0.26</v>
      </c>
      <c r="T270" t="s">
        <v>399</v>
      </c>
      <c r="U270">
        <v>76</v>
      </c>
      <c r="V270" t="str">
        <f>VLOOKUP(H270,LUtable!A$3:B$16,2,FALSE)</f>
        <v>Vintages</v>
      </c>
    </row>
    <row r="271" spans="1:22" hidden="1" x14ac:dyDescent="0.25">
      <c r="A271" s="14" t="s">
        <v>24</v>
      </c>
      <c r="B271">
        <v>71</v>
      </c>
      <c r="C271">
        <v>483495</v>
      </c>
      <c r="D271" t="s">
        <v>98</v>
      </c>
      <c r="E271" t="s">
        <v>350</v>
      </c>
      <c r="F271" t="s">
        <v>279</v>
      </c>
      <c r="G271" t="s">
        <v>20</v>
      </c>
      <c r="H271">
        <v>640010</v>
      </c>
      <c r="I271" t="s">
        <v>42</v>
      </c>
      <c r="J271">
        <v>21.95</v>
      </c>
      <c r="K271">
        <v>6680</v>
      </c>
      <c r="L271">
        <v>9122</v>
      </c>
      <c r="M271">
        <v>556.66999999999996</v>
      </c>
      <c r="N271">
        <v>760.17</v>
      </c>
      <c r="O271">
        <v>128575.22</v>
      </c>
      <c r="P271">
        <v>175578.32</v>
      </c>
      <c r="Q271" t="s">
        <v>371</v>
      </c>
      <c r="R271">
        <v>0.13</v>
      </c>
      <c r="S271">
        <v>0.19</v>
      </c>
      <c r="T271" t="s">
        <v>453</v>
      </c>
      <c r="U271">
        <v>36</v>
      </c>
      <c r="V271" t="str">
        <f>VLOOKUP(H271,LUtable!A$3:B$16,2,FALSE)</f>
        <v>Vintages</v>
      </c>
    </row>
    <row r="272" spans="1:22" hidden="1" x14ac:dyDescent="0.25">
      <c r="A272" s="14" t="s">
        <v>24</v>
      </c>
      <c r="B272">
        <v>72</v>
      </c>
      <c r="C272">
        <v>981670</v>
      </c>
      <c r="D272" t="s">
        <v>192</v>
      </c>
      <c r="E272" t="s">
        <v>349</v>
      </c>
      <c r="F272" t="s">
        <v>279</v>
      </c>
      <c r="G272" t="s">
        <v>20</v>
      </c>
      <c r="H272">
        <v>640010</v>
      </c>
      <c r="I272" t="s">
        <v>42</v>
      </c>
      <c r="J272">
        <v>17.95</v>
      </c>
      <c r="K272">
        <v>6655</v>
      </c>
      <c r="L272">
        <v>2986</v>
      </c>
      <c r="M272">
        <v>554.58000000000004</v>
      </c>
      <c r="N272">
        <v>248.83</v>
      </c>
      <c r="O272">
        <v>104536.5</v>
      </c>
      <c r="P272">
        <v>46903.98</v>
      </c>
      <c r="Q272" t="s">
        <v>654</v>
      </c>
      <c r="R272">
        <v>0.13</v>
      </c>
      <c r="S272">
        <v>0.06</v>
      </c>
      <c r="T272" t="s">
        <v>513</v>
      </c>
      <c r="U272">
        <v>47</v>
      </c>
      <c r="V272" t="str">
        <f>VLOOKUP(H272,LUtable!A$3:B$16,2,FALSE)</f>
        <v>Vintages</v>
      </c>
    </row>
    <row r="273" spans="1:22" hidden="1" x14ac:dyDescent="0.25">
      <c r="A273" s="14" t="s">
        <v>24</v>
      </c>
      <c r="B273">
        <v>73</v>
      </c>
      <c r="C273">
        <v>229179</v>
      </c>
      <c r="D273" t="s">
        <v>593</v>
      </c>
      <c r="E273" t="s">
        <v>582</v>
      </c>
      <c r="F273" t="s">
        <v>279</v>
      </c>
      <c r="G273" t="s">
        <v>20</v>
      </c>
      <c r="H273">
        <v>364460</v>
      </c>
      <c r="I273" t="s">
        <v>566</v>
      </c>
      <c r="J273">
        <v>8.85</v>
      </c>
      <c r="K273">
        <v>6599</v>
      </c>
      <c r="L273">
        <v>3799</v>
      </c>
      <c r="M273">
        <v>549.91999999999996</v>
      </c>
      <c r="N273">
        <v>316.58</v>
      </c>
      <c r="O273">
        <v>50514.47</v>
      </c>
      <c r="P273">
        <v>29080.84</v>
      </c>
      <c r="Q273" t="s">
        <v>509</v>
      </c>
      <c r="R273">
        <v>0.13</v>
      </c>
      <c r="S273">
        <v>0.08</v>
      </c>
      <c r="T273" t="s">
        <v>441</v>
      </c>
      <c r="U273">
        <v>4</v>
      </c>
      <c r="V273" t="str">
        <f>VLOOKUP(H273,LUtable!A$3:B$16,2,FALSE)</f>
        <v>OW Licensee Only</v>
      </c>
    </row>
    <row r="274" spans="1:22" hidden="1" x14ac:dyDescent="0.25">
      <c r="A274" s="14" t="s">
        <v>24</v>
      </c>
      <c r="B274">
        <v>74</v>
      </c>
      <c r="C274">
        <v>927186</v>
      </c>
      <c r="D274" t="s">
        <v>75</v>
      </c>
      <c r="E274" t="s">
        <v>315</v>
      </c>
      <c r="F274" t="s">
        <v>279</v>
      </c>
      <c r="G274" t="s">
        <v>20</v>
      </c>
      <c r="H274">
        <v>640010</v>
      </c>
      <c r="I274" t="s">
        <v>42</v>
      </c>
      <c r="J274">
        <v>21.95</v>
      </c>
      <c r="K274">
        <v>6211</v>
      </c>
      <c r="M274">
        <v>517.58000000000004</v>
      </c>
      <c r="O274">
        <v>119548.01</v>
      </c>
      <c r="Q274" t="s">
        <v>309</v>
      </c>
      <c r="R274">
        <v>0.12</v>
      </c>
      <c r="T274" t="s">
        <v>309</v>
      </c>
      <c r="U274">
        <v>79</v>
      </c>
      <c r="V274" t="str">
        <f>VLOOKUP(H274,LUtable!A$3:B$16,2,FALSE)</f>
        <v>Vintages</v>
      </c>
    </row>
    <row r="275" spans="1:22" hidden="1" x14ac:dyDescent="0.25">
      <c r="A275" s="14" t="s">
        <v>24</v>
      </c>
      <c r="B275">
        <v>75</v>
      </c>
      <c r="C275">
        <v>609909</v>
      </c>
      <c r="D275" t="s">
        <v>92</v>
      </c>
      <c r="E275" t="s">
        <v>296</v>
      </c>
      <c r="F275" t="s">
        <v>279</v>
      </c>
      <c r="G275" t="s">
        <v>20</v>
      </c>
      <c r="H275">
        <v>538820</v>
      </c>
      <c r="I275" t="s">
        <v>61</v>
      </c>
      <c r="J275">
        <v>21.25</v>
      </c>
      <c r="K275">
        <v>5987</v>
      </c>
      <c r="L275">
        <v>30</v>
      </c>
      <c r="M275">
        <v>498.92</v>
      </c>
      <c r="N275">
        <v>2.5</v>
      </c>
      <c r="O275">
        <v>111527.74</v>
      </c>
      <c r="P275">
        <v>558.85</v>
      </c>
      <c r="Q275" t="s">
        <v>655</v>
      </c>
      <c r="R275">
        <v>0.12</v>
      </c>
      <c r="S275">
        <v>0</v>
      </c>
      <c r="T275" t="s">
        <v>309</v>
      </c>
      <c r="U275">
        <v>2</v>
      </c>
      <c r="V275" t="str">
        <f>VLOOKUP(H275,LUtable!A$3:B$16,2,FALSE)</f>
        <v>NW Licensee Only</v>
      </c>
    </row>
    <row r="276" spans="1:22" hidden="1" x14ac:dyDescent="0.25">
      <c r="A276" s="14" t="s">
        <v>24</v>
      </c>
      <c r="B276">
        <v>76</v>
      </c>
      <c r="C276">
        <v>148429</v>
      </c>
      <c r="D276" t="s">
        <v>266</v>
      </c>
      <c r="E276" t="s">
        <v>288</v>
      </c>
      <c r="F276" t="s">
        <v>279</v>
      </c>
      <c r="G276" t="s">
        <v>20</v>
      </c>
      <c r="H276">
        <v>640010</v>
      </c>
      <c r="I276" t="s">
        <v>42</v>
      </c>
      <c r="J276">
        <v>18.95</v>
      </c>
      <c r="K276">
        <v>5910</v>
      </c>
      <c r="M276">
        <v>492.5</v>
      </c>
      <c r="O276">
        <v>98064.16</v>
      </c>
      <c r="Q276" t="s">
        <v>309</v>
      </c>
      <c r="R276">
        <v>0.11</v>
      </c>
      <c r="T276" t="s">
        <v>309</v>
      </c>
      <c r="U276">
        <v>71</v>
      </c>
      <c r="V276" t="str">
        <f>VLOOKUP(H276,LUtable!A$3:B$16,2,FALSE)</f>
        <v>Vintages</v>
      </c>
    </row>
    <row r="277" spans="1:22" hidden="1" x14ac:dyDescent="0.25">
      <c r="A277" s="14" t="s">
        <v>24</v>
      </c>
      <c r="B277">
        <v>77</v>
      </c>
      <c r="C277">
        <v>686675</v>
      </c>
      <c r="D277" t="s">
        <v>96</v>
      </c>
      <c r="E277" t="s">
        <v>304</v>
      </c>
      <c r="F277" t="s">
        <v>279</v>
      </c>
      <c r="G277" t="s">
        <v>20</v>
      </c>
      <c r="H277">
        <v>640010</v>
      </c>
      <c r="I277" t="s">
        <v>42</v>
      </c>
      <c r="J277">
        <v>18.25</v>
      </c>
      <c r="K277">
        <v>5822</v>
      </c>
      <c r="L277">
        <v>11594</v>
      </c>
      <c r="M277">
        <v>485.17</v>
      </c>
      <c r="N277">
        <v>966.17</v>
      </c>
      <c r="O277">
        <v>92997.43</v>
      </c>
      <c r="P277">
        <v>185196.19</v>
      </c>
      <c r="Q277" t="s">
        <v>399</v>
      </c>
      <c r="R277">
        <v>0.11</v>
      </c>
      <c r="S277">
        <v>0.24</v>
      </c>
      <c r="T277" t="s">
        <v>359</v>
      </c>
      <c r="U277">
        <v>72</v>
      </c>
      <c r="V277" t="str">
        <f>VLOOKUP(H277,LUtable!A$3:B$16,2,FALSE)</f>
        <v>Vintages</v>
      </c>
    </row>
    <row r="278" spans="1:22" hidden="1" x14ac:dyDescent="0.25">
      <c r="A278" s="14" t="s">
        <v>24</v>
      </c>
      <c r="B278">
        <v>78</v>
      </c>
      <c r="C278">
        <v>606848</v>
      </c>
      <c r="D278" t="s">
        <v>110</v>
      </c>
      <c r="E278" t="s">
        <v>315</v>
      </c>
      <c r="F278" t="s">
        <v>279</v>
      </c>
      <c r="G278" t="s">
        <v>20</v>
      </c>
      <c r="H278">
        <v>640010</v>
      </c>
      <c r="I278" t="s">
        <v>42</v>
      </c>
      <c r="J278">
        <v>21.95</v>
      </c>
      <c r="K278">
        <v>5715</v>
      </c>
      <c r="L278">
        <v>4714</v>
      </c>
      <c r="M278">
        <v>476.25</v>
      </c>
      <c r="N278">
        <v>392.83</v>
      </c>
      <c r="O278">
        <v>110001.11</v>
      </c>
      <c r="P278">
        <v>90734.07</v>
      </c>
      <c r="Q278" t="s">
        <v>306</v>
      </c>
      <c r="R278">
        <v>0.11</v>
      </c>
      <c r="S278">
        <v>0.1</v>
      </c>
      <c r="T278" t="s">
        <v>323</v>
      </c>
      <c r="U278">
        <v>53</v>
      </c>
      <c r="V278" t="str">
        <f>VLOOKUP(H278,LUtable!A$3:B$16,2,FALSE)</f>
        <v>Vintages</v>
      </c>
    </row>
    <row r="279" spans="1:22" hidden="1" x14ac:dyDescent="0.25">
      <c r="A279" s="14" t="s">
        <v>24</v>
      </c>
      <c r="B279">
        <v>79</v>
      </c>
      <c r="C279">
        <v>72520</v>
      </c>
      <c r="D279" t="s">
        <v>104</v>
      </c>
      <c r="E279" t="s">
        <v>304</v>
      </c>
      <c r="F279" t="s">
        <v>279</v>
      </c>
      <c r="G279" t="s">
        <v>20</v>
      </c>
      <c r="H279">
        <v>538820</v>
      </c>
      <c r="I279" t="s">
        <v>61</v>
      </c>
      <c r="J279">
        <v>17.75</v>
      </c>
      <c r="K279">
        <v>5693</v>
      </c>
      <c r="L279">
        <v>2737</v>
      </c>
      <c r="M279">
        <v>474.42</v>
      </c>
      <c r="N279">
        <v>228.08</v>
      </c>
      <c r="O279">
        <v>88417.83</v>
      </c>
      <c r="P279">
        <v>42508.27</v>
      </c>
      <c r="Q279" t="s">
        <v>517</v>
      </c>
      <c r="R279">
        <v>0.11</v>
      </c>
      <c r="S279">
        <v>0.06</v>
      </c>
      <c r="T279" t="s">
        <v>649</v>
      </c>
      <c r="U279">
        <v>3</v>
      </c>
      <c r="V279" t="str">
        <f>VLOOKUP(H279,LUtable!A$3:B$16,2,FALSE)</f>
        <v>NW Licensee Only</v>
      </c>
    </row>
    <row r="280" spans="1:22" hidden="1" x14ac:dyDescent="0.25">
      <c r="A280" s="14" t="s">
        <v>24</v>
      </c>
      <c r="B280">
        <v>80</v>
      </c>
      <c r="C280">
        <v>149328</v>
      </c>
      <c r="D280" t="s">
        <v>264</v>
      </c>
      <c r="E280" t="s">
        <v>365</v>
      </c>
      <c r="F280" t="s">
        <v>279</v>
      </c>
      <c r="G280" t="s">
        <v>20</v>
      </c>
      <c r="H280">
        <v>640010</v>
      </c>
      <c r="I280" t="s">
        <v>42</v>
      </c>
      <c r="J280">
        <v>19.95</v>
      </c>
      <c r="K280">
        <v>5634</v>
      </c>
      <c r="M280">
        <v>469.5</v>
      </c>
      <c r="O280">
        <v>98470.35</v>
      </c>
      <c r="Q280" t="s">
        <v>309</v>
      </c>
      <c r="R280">
        <v>0.11</v>
      </c>
      <c r="T280" t="s">
        <v>309</v>
      </c>
      <c r="U280">
        <v>51</v>
      </c>
      <c r="V280" t="str">
        <f>VLOOKUP(H280,LUtable!A$3:B$16,2,FALSE)</f>
        <v>Vintages</v>
      </c>
    </row>
    <row r="281" spans="1:22" hidden="1" x14ac:dyDescent="0.25">
      <c r="A281" s="14" t="s">
        <v>24</v>
      </c>
      <c r="B281">
        <v>81</v>
      </c>
      <c r="C281">
        <v>635458</v>
      </c>
      <c r="D281" t="s">
        <v>145</v>
      </c>
      <c r="E281" t="s">
        <v>360</v>
      </c>
      <c r="F281" t="s">
        <v>279</v>
      </c>
      <c r="G281" t="s">
        <v>20</v>
      </c>
      <c r="H281">
        <v>640010</v>
      </c>
      <c r="I281" t="s">
        <v>42</v>
      </c>
      <c r="J281">
        <v>24.95</v>
      </c>
      <c r="K281">
        <v>5555</v>
      </c>
      <c r="M281">
        <v>462.92</v>
      </c>
      <c r="O281">
        <v>121669.25</v>
      </c>
      <c r="Q281" t="s">
        <v>309</v>
      </c>
      <c r="R281">
        <v>0.11</v>
      </c>
      <c r="T281" t="s">
        <v>309</v>
      </c>
      <c r="U281">
        <v>44</v>
      </c>
      <c r="V281" t="str">
        <f>VLOOKUP(H281,LUtable!A$3:B$16,2,FALSE)</f>
        <v>Vintages</v>
      </c>
    </row>
    <row r="282" spans="1:22" hidden="1" x14ac:dyDescent="0.25">
      <c r="A282" s="14" t="s">
        <v>24</v>
      </c>
      <c r="B282">
        <v>82</v>
      </c>
      <c r="C282">
        <v>317842</v>
      </c>
      <c r="D282" t="s">
        <v>89</v>
      </c>
      <c r="E282" t="s">
        <v>358</v>
      </c>
      <c r="F282" t="s">
        <v>279</v>
      </c>
      <c r="G282" t="s">
        <v>20</v>
      </c>
      <c r="H282">
        <v>640010</v>
      </c>
      <c r="I282" t="s">
        <v>42</v>
      </c>
      <c r="J282">
        <v>19.95</v>
      </c>
      <c r="K282">
        <v>5553</v>
      </c>
      <c r="L282">
        <v>5359</v>
      </c>
      <c r="M282">
        <v>462.75</v>
      </c>
      <c r="N282">
        <v>446.58</v>
      </c>
      <c r="O282">
        <v>97054.65</v>
      </c>
      <c r="P282">
        <v>93663.94</v>
      </c>
      <c r="Q282" t="s">
        <v>328</v>
      </c>
      <c r="R282">
        <v>0.11</v>
      </c>
      <c r="S282">
        <v>0.11</v>
      </c>
      <c r="T282" t="s">
        <v>290</v>
      </c>
      <c r="U282">
        <v>43</v>
      </c>
      <c r="V282" t="str">
        <f>VLOOKUP(H282,LUtable!A$3:B$16,2,FALSE)</f>
        <v>Vintages</v>
      </c>
    </row>
    <row r="283" spans="1:22" hidden="1" x14ac:dyDescent="0.25">
      <c r="A283" s="14" t="s">
        <v>24</v>
      </c>
      <c r="B283">
        <v>83</v>
      </c>
      <c r="C283">
        <v>630632</v>
      </c>
      <c r="D283" t="s">
        <v>132</v>
      </c>
      <c r="E283" t="s">
        <v>361</v>
      </c>
      <c r="F283" t="s">
        <v>279</v>
      </c>
      <c r="G283" t="s">
        <v>20</v>
      </c>
      <c r="H283">
        <v>640010</v>
      </c>
      <c r="I283" t="s">
        <v>42</v>
      </c>
      <c r="J283">
        <v>23.95</v>
      </c>
      <c r="K283">
        <v>5455</v>
      </c>
      <c r="M283">
        <v>454.58</v>
      </c>
      <c r="O283">
        <v>114651.55</v>
      </c>
      <c r="Q283" t="s">
        <v>309</v>
      </c>
      <c r="R283">
        <v>0.11</v>
      </c>
      <c r="T283" t="s">
        <v>309</v>
      </c>
      <c r="U283">
        <v>49</v>
      </c>
      <c r="V283" t="str">
        <f>VLOOKUP(H283,LUtable!A$3:B$16,2,FALSE)</f>
        <v>Vintages</v>
      </c>
    </row>
    <row r="284" spans="1:22" hidden="1" x14ac:dyDescent="0.25">
      <c r="A284" s="14" t="s">
        <v>24</v>
      </c>
      <c r="B284">
        <v>84</v>
      </c>
      <c r="C284">
        <v>278622</v>
      </c>
      <c r="D284" t="s">
        <v>102</v>
      </c>
      <c r="E284" t="s">
        <v>278</v>
      </c>
      <c r="F284" t="s">
        <v>279</v>
      </c>
      <c r="G284" t="s">
        <v>20</v>
      </c>
      <c r="H284">
        <v>538820</v>
      </c>
      <c r="I284" t="s">
        <v>61</v>
      </c>
      <c r="J284">
        <v>10.6</v>
      </c>
      <c r="K284">
        <v>4971</v>
      </c>
      <c r="L284">
        <v>1701</v>
      </c>
      <c r="M284">
        <v>414.25</v>
      </c>
      <c r="N284">
        <v>141.75</v>
      </c>
      <c r="O284">
        <v>45750.8</v>
      </c>
      <c r="P284">
        <v>15655.22</v>
      </c>
      <c r="Q284" t="s">
        <v>554</v>
      </c>
      <c r="R284">
        <v>0.1</v>
      </c>
      <c r="S284">
        <v>0.04</v>
      </c>
      <c r="T284" t="s">
        <v>366</v>
      </c>
      <c r="U284">
        <v>4</v>
      </c>
      <c r="V284" t="str">
        <f>VLOOKUP(H284,LUtable!A$3:B$16,2,FALSE)</f>
        <v>NW Licensee Only</v>
      </c>
    </row>
    <row r="285" spans="1:22" hidden="1" x14ac:dyDescent="0.25">
      <c r="A285" s="14" t="s">
        <v>24</v>
      </c>
      <c r="B285">
        <v>85</v>
      </c>
      <c r="C285">
        <v>407858</v>
      </c>
      <c r="D285" t="s">
        <v>116</v>
      </c>
      <c r="E285" t="s">
        <v>350</v>
      </c>
      <c r="F285" t="s">
        <v>279</v>
      </c>
      <c r="G285" t="s">
        <v>20</v>
      </c>
      <c r="H285">
        <v>538820</v>
      </c>
      <c r="I285" t="s">
        <v>61</v>
      </c>
      <c r="J285">
        <v>11.15</v>
      </c>
      <c r="K285">
        <v>4950</v>
      </c>
      <c r="L285">
        <v>11548</v>
      </c>
      <c r="M285">
        <v>412.5</v>
      </c>
      <c r="N285">
        <v>962.33</v>
      </c>
      <c r="O285">
        <v>47966.81</v>
      </c>
      <c r="P285">
        <v>111903.19</v>
      </c>
      <c r="Q285" t="s">
        <v>496</v>
      </c>
      <c r="R285">
        <v>0.1</v>
      </c>
      <c r="S285">
        <v>0.24</v>
      </c>
      <c r="T285" t="s">
        <v>374</v>
      </c>
      <c r="U285">
        <v>2</v>
      </c>
      <c r="V285" t="str">
        <f>VLOOKUP(H285,LUtable!A$3:B$16,2,FALSE)</f>
        <v>NW Licensee Only</v>
      </c>
    </row>
    <row r="286" spans="1:22" hidden="1" x14ac:dyDescent="0.25">
      <c r="A286" s="14" t="s">
        <v>24</v>
      </c>
      <c r="B286">
        <v>86</v>
      </c>
      <c r="C286">
        <v>144386</v>
      </c>
      <c r="D286" t="s">
        <v>378</v>
      </c>
      <c r="E286" t="s">
        <v>379</v>
      </c>
      <c r="F286" t="s">
        <v>279</v>
      </c>
      <c r="G286" t="s">
        <v>20</v>
      </c>
      <c r="H286">
        <v>640010</v>
      </c>
      <c r="I286" t="s">
        <v>42</v>
      </c>
      <c r="J286">
        <v>19.95</v>
      </c>
      <c r="K286">
        <v>4943</v>
      </c>
      <c r="M286">
        <v>411.92</v>
      </c>
      <c r="O286">
        <v>86393.14</v>
      </c>
      <c r="Q286" t="s">
        <v>309</v>
      </c>
      <c r="R286">
        <v>0.1</v>
      </c>
      <c r="T286" t="s">
        <v>309</v>
      </c>
      <c r="U286">
        <v>104</v>
      </c>
      <c r="V286" t="str">
        <f>VLOOKUP(H286,LUtable!A$3:B$16,2,FALSE)</f>
        <v>Vintages</v>
      </c>
    </row>
    <row r="287" spans="1:22" hidden="1" x14ac:dyDescent="0.25">
      <c r="A287" s="14" t="s">
        <v>24</v>
      </c>
      <c r="B287">
        <v>87</v>
      </c>
      <c r="C287">
        <v>735043</v>
      </c>
      <c r="D287" t="s">
        <v>154</v>
      </c>
      <c r="E287" t="s">
        <v>307</v>
      </c>
      <c r="F287" t="s">
        <v>279</v>
      </c>
      <c r="G287" t="s">
        <v>20</v>
      </c>
      <c r="H287">
        <v>640010</v>
      </c>
      <c r="I287" t="s">
        <v>42</v>
      </c>
      <c r="J287">
        <v>24.95</v>
      </c>
      <c r="K287">
        <v>4903</v>
      </c>
      <c r="M287">
        <v>408.58</v>
      </c>
      <c r="O287">
        <v>107388.72</v>
      </c>
      <c r="Q287" t="s">
        <v>309</v>
      </c>
      <c r="R287">
        <v>0.09</v>
      </c>
      <c r="T287" t="s">
        <v>309</v>
      </c>
      <c r="U287">
        <v>46</v>
      </c>
      <c r="V287" t="str">
        <f>VLOOKUP(H287,LUtable!A$3:B$16,2,FALSE)</f>
        <v>Vintages</v>
      </c>
    </row>
    <row r="288" spans="1:22" hidden="1" x14ac:dyDescent="0.25">
      <c r="A288" s="14" t="s">
        <v>24</v>
      </c>
      <c r="B288">
        <v>88</v>
      </c>
      <c r="C288">
        <v>224428</v>
      </c>
      <c r="D288" t="s">
        <v>402</v>
      </c>
      <c r="E288" t="s">
        <v>383</v>
      </c>
      <c r="F288" t="s">
        <v>279</v>
      </c>
      <c r="G288" t="s">
        <v>20</v>
      </c>
      <c r="H288">
        <v>640010</v>
      </c>
      <c r="I288" t="s">
        <v>42</v>
      </c>
      <c r="J288">
        <v>19.95</v>
      </c>
      <c r="K288">
        <v>4611</v>
      </c>
      <c r="M288">
        <v>384.25</v>
      </c>
      <c r="O288">
        <v>80590.490000000005</v>
      </c>
      <c r="Q288" t="s">
        <v>309</v>
      </c>
      <c r="R288">
        <v>0.09</v>
      </c>
      <c r="T288" t="s">
        <v>309</v>
      </c>
      <c r="U288">
        <v>82</v>
      </c>
      <c r="V288" t="str">
        <f>VLOOKUP(H288,LUtable!A$3:B$16,2,FALSE)</f>
        <v>Vintages</v>
      </c>
    </row>
    <row r="289" spans="1:22" hidden="1" x14ac:dyDescent="0.25">
      <c r="A289" s="14" t="s">
        <v>24</v>
      </c>
      <c r="B289">
        <v>89</v>
      </c>
      <c r="C289">
        <v>410001</v>
      </c>
      <c r="D289" t="s">
        <v>177</v>
      </c>
      <c r="E289" t="s">
        <v>364</v>
      </c>
      <c r="F289" t="s">
        <v>279</v>
      </c>
      <c r="G289" t="s">
        <v>20</v>
      </c>
      <c r="H289">
        <v>640010</v>
      </c>
      <c r="I289" t="s">
        <v>42</v>
      </c>
      <c r="J289">
        <v>19.95</v>
      </c>
      <c r="K289">
        <v>4571</v>
      </c>
      <c r="L289">
        <v>34</v>
      </c>
      <c r="M289">
        <v>380.92</v>
      </c>
      <c r="N289">
        <v>2.83</v>
      </c>
      <c r="O289">
        <v>79891.37</v>
      </c>
      <c r="P289">
        <v>594.25</v>
      </c>
      <c r="Q289" t="s">
        <v>656</v>
      </c>
      <c r="R289">
        <v>0.09</v>
      </c>
      <c r="S289">
        <v>0</v>
      </c>
      <c r="T289" t="s">
        <v>309</v>
      </c>
      <c r="U289">
        <v>43</v>
      </c>
      <c r="V289" t="str">
        <f>VLOOKUP(H289,LUtable!A$3:B$16,2,FALSE)</f>
        <v>Vintages</v>
      </c>
    </row>
    <row r="290" spans="1:22" hidden="1" x14ac:dyDescent="0.25">
      <c r="A290" s="14" t="s">
        <v>24</v>
      </c>
      <c r="B290">
        <v>90</v>
      </c>
      <c r="C290">
        <v>428573</v>
      </c>
      <c r="D290" t="s">
        <v>105</v>
      </c>
      <c r="E290" t="s">
        <v>278</v>
      </c>
      <c r="F290" t="s">
        <v>279</v>
      </c>
      <c r="G290" t="s">
        <v>20</v>
      </c>
      <c r="H290">
        <v>538820</v>
      </c>
      <c r="I290" t="s">
        <v>61</v>
      </c>
      <c r="J290">
        <v>17.25</v>
      </c>
      <c r="K290">
        <v>4416</v>
      </c>
      <c r="L290">
        <v>805</v>
      </c>
      <c r="M290">
        <v>368</v>
      </c>
      <c r="N290">
        <v>67.08</v>
      </c>
      <c r="O290">
        <v>66630.8</v>
      </c>
      <c r="P290">
        <v>12146.24</v>
      </c>
      <c r="Q290" t="s">
        <v>657</v>
      </c>
      <c r="R290">
        <v>0.09</v>
      </c>
      <c r="S290">
        <v>0.02</v>
      </c>
      <c r="T290" t="s">
        <v>495</v>
      </c>
      <c r="U290">
        <v>3</v>
      </c>
      <c r="V290" t="str">
        <f>VLOOKUP(H290,LUtable!A$3:B$16,2,FALSE)</f>
        <v>NW Licensee Only</v>
      </c>
    </row>
    <row r="291" spans="1:22" hidden="1" x14ac:dyDescent="0.25">
      <c r="A291" s="14" t="s">
        <v>24</v>
      </c>
      <c r="B291">
        <v>91</v>
      </c>
      <c r="C291">
        <v>295212</v>
      </c>
      <c r="D291" t="s">
        <v>607</v>
      </c>
      <c r="E291" t="s">
        <v>582</v>
      </c>
      <c r="F291" t="s">
        <v>279</v>
      </c>
      <c r="G291" t="s">
        <v>20</v>
      </c>
      <c r="H291">
        <v>364460</v>
      </c>
      <c r="I291" t="s">
        <v>566</v>
      </c>
      <c r="J291">
        <v>14.95</v>
      </c>
      <c r="K291">
        <v>4316</v>
      </c>
      <c r="L291">
        <v>2357</v>
      </c>
      <c r="M291">
        <v>359.67</v>
      </c>
      <c r="N291">
        <v>196.42</v>
      </c>
      <c r="O291">
        <v>56337.17</v>
      </c>
      <c r="P291">
        <v>30766.15</v>
      </c>
      <c r="Q291" t="s">
        <v>649</v>
      </c>
      <c r="R291">
        <v>0.08</v>
      </c>
      <c r="S291">
        <v>0.05</v>
      </c>
      <c r="T291" t="s">
        <v>531</v>
      </c>
      <c r="U291">
        <v>3</v>
      </c>
      <c r="V291" t="str">
        <f>VLOOKUP(H291,LUtable!A$3:B$16,2,FALSE)</f>
        <v>OW Licensee Only</v>
      </c>
    </row>
    <row r="292" spans="1:22" hidden="1" x14ac:dyDescent="0.25">
      <c r="A292" s="14" t="s">
        <v>24</v>
      </c>
      <c r="B292">
        <v>92</v>
      </c>
      <c r="C292">
        <v>692343</v>
      </c>
      <c r="D292" t="s">
        <v>175</v>
      </c>
      <c r="E292" t="s">
        <v>282</v>
      </c>
      <c r="F292" t="s">
        <v>279</v>
      </c>
      <c r="G292" t="s">
        <v>20</v>
      </c>
      <c r="H292">
        <v>642025</v>
      </c>
      <c r="I292" t="s">
        <v>113</v>
      </c>
      <c r="J292">
        <v>19.95</v>
      </c>
      <c r="K292">
        <v>4313</v>
      </c>
      <c r="L292">
        <v>2644</v>
      </c>
      <c r="M292">
        <v>359.42</v>
      </c>
      <c r="N292">
        <v>220.33</v>
      </c>
      <c r="O292">
        <v>75382.080000000002</v>
      </c>
      <c r="P292">
        <v>46211.5</v>
      </c>
      <c r="Q292" t="s">
        <v>441</v>
      </c>
      <c r="R292">
        <v>0.08</v>
      </c>
      <c r="S292">
        <v>0.05</v>
      </c>
      <c r="T292" t="s">
        <v>531</v>
      </c>
      <c r="U292">
        <v>27</v>
      </c>
      <c r="V292" t="str">
        <f>VLOOKUP(H292,LUtable!A$3:B$16,2,FALSE)</f>
        <v>Vintages</v>
      </c>
    </row>
    <row r="293" spans="1:22" hidden="1" x14ac:dyDescent="0.25">
      <c r="A293" s="14" t="s">
        <v>24</v>
      </c>
      <c r="B293">
        <v>93</v>
      </c>
      <c r="C293">
        <v>734681</v>
      </c>
      <c r="D293" t="s">
        <v>130</v>
      </c>
      <c r="E293" t="s">
        <v>304</v>
      </c>
      <c r="F293" t="s">
        <v>279</v>
      </c>
      <c r="G293" t="s">
        <v>20</v>
      </c>
      <c r="H293">
        <v>642015</v>
      </c>
      <c r="I293" t="s">
        <v>54</v>
      </c>
      <c r="J293">
        <v>24.95</v>
      </c>
      <c r="K293">
        <v>4145</v>
      </c>
      <c r="L293">
        <v>82</v>
      </c>
      <c r="M293">
        <v>345.42</v>
      </c>
      <c r="N293">
        <v>6.83</v>
      </c>
      <c r="O293">
        <v>90786.5</v>
      </c>
      <c r="P293">
        <v>1796.02</v>
      </c>
      <c r="Q293" t="s">
        <v>658</v>
      </c>
      <c r="R293">
        <v>0.08</v>
      </c>
      <c r="S293">
        <v>0</v>
      </c>
      <c r="T293" t="s">
        <v>309</v>
      </c>
      <c r="U293">
        <v>30</v>
      </c>
      <c r="V293" t="str">
        <f>VLOOKUP(H293,LUtable!A$3:B$16,2,FALSE)</f>
        <v>Vintages</v>
      </c>
    </row>
    <row r="294" spans="1:22" hidden="1" x14ac:dyDescent="0.25">
      <c r="A294" s="14" t="s">
        <v>24</v>
      </c>
      <c r="B294">
        <v>94</v>
      </c>
      <c r="C294">
        <v>571737</v>
      </c>
      <c r="D294" t="s">
        <v>117</v>
      </c>
      <c r="E294" t="s">
        <v>315</v>
      </c>
      <c r="F294" t="s">
        <v>279</v>
      </c>
      <c r="G294" t="s">
        <v>20</v>
      </c>
      <c r="H294">
        <v>538820</v>
      </c>
      <c r="I294" t="s">
        <v>61</v>
      </c>
      <c r="J294">
        <v>15</v>
      </c>
      <c r="K294">
        <v>4121</v>
      </c>
      <c r="L294">
        <v>49</v>
      </c>
      <c r="M294">
        <v>343.42</v>
      </c>
      <c r="N294">
        <v>4.08</v>
      </c>
      <c r="O294">
        <v>53974.16</v>
      </c>
      <c r="P294">
        <v>641.77</v>
      </c>
      <c r="Q294" t="s">
        <v>659</v>
      </c>
      <c r="R294">
        <v>0.08</v>
      </c>
      <c r="S294">
        <v>0</v>
      </c>
      <c r="T294" t="s">
        <v>309</v>
      </c>
      <c r="U294">
        <v>24</v>
      </c>
      <c r="V294" t="str">
        <f>VLOOKUP(H294,LUtable!A$3:B$16,2,FALSE)</f>
        <v>NW Licensee Only</v>
      </c>
    </row>
    <row r="295" spans="1:22" hidden="1" x14ac:dyDescent="0.25">
      <c r="A295" s="14" t="s">
        <v>24</v>
      </c>
      <c r="B295">
        <v>95</v>
      </c>
      <c r="C295">
        <v>536185</v>
      </c>
      <c r="D295" t="s">
        <v>126</v>
      </c>
      <c r="E295" t="s">
        <v>370</v>
      </c>
      <c r="F295" t="s">
        <v>279</v>
      </c>
      <c r="G295" t="s">
        <v>20</v>
      </c>
      <c r="H295">
        <v>640020</v>
      </c>
      <c r="I295" t="s">
        <v>46</v>
      </c>
      <c r="J295">
        <v>16.95</v>
      </c>
      <c r="K295">
        <v>4059</v>
      </c>
      <c r="L295">
        <v>5236</v>
      </c>
      <c r="M295">
        <v>338.25</v>
      </c>
      <c r="N295">
        <v>436.33</v>
      </c>
      <c r="O295">
        <v>60166.59</v>
      </c>
      <c r="P295">
        <v>77613.27</v>
      </c>
      <c r="Q295" t="s">
        <v>299</v>
      </c>
      <c r="R295">
        <v>0.08</v>
      </c>
      <c r="S295">
        <v>0.11</v>
      </c>
      <c r="T295" t="s">
        <v>371</v>
      </c>
      <c r="U295">
        <v>35</v>
      </c>
      <c r="V295" t="str">
        <f>VLOOKUP(H295,LUtable!A$3:B$16,2,FALSE)</f>
        <v>Vintages</v>
      </c>
    </row>
    <row r="296" spans="1:22" hidden="1" x14ac:dyDescent="0.25">
      <c r="A296" s="14" t="s">
        <v>24</v>
      </c>
      <c r="B296">
        <v>96</v>
      </c>
      <c r="C296">
        <v>26856</v>
      </c>
      <c r="D296" t="s">
        <v>605</v>
      </c>
      <c r="E296" t="s">
        <v>582</v>
      </c>
      <c r="F296" t="s">
        <v>279</v>
      </c>
      <c r="G296" t="s">
        <v>20</v>
      </c>
      <c r="H296">
        <v>364460</v>
      </c>
      <c r="I296" t="s">
        <v>566</v>
      </c>
      <c r="J296">
        <v>12</v>
      </c>
      <c r="K296">
        <v>3980</v>
      </c>
      <c r="L296">
        <v>3071</v>
      </c>
      <c r="M296">
        <v>331.67</v>
      </c>
      <c r="N296">
        <v>255.92</v>
      </c>
      <c r="O296">
        <v>41561.06</v>
      </c>
      <c r="P296">
        <v>32068.85</v>
      </c>
      <c r="Q296" t="s">
        <v>493</v>
      </c>
      <c r="R296">
        <v>0.08</v>
      </c>
      <c r="S296">
        <v>0.06</v>
      </c>
      <c r="T296" t="s">
        <v>382</v>
      </c>
      <c r="U296">
        <v>4</v>
      </c>
      <c r="V296" t="str">
        <f>VLOOKUP(H296,LUtable!A$3:B$16,2,FALSE)</f>
        <v>OW Licensee Only</v>
      </c>
    </row>
    <row r="297" spans="1:22" hidden="1" x14ac:dyDescent="0.25">
      <c r="A297" s="14" t="s">
        <v>24</v>
      </c>
      <c r="B297">
        <v>97</v>
      </c>
      <c r="C297">
        <v>492272</v>
      </c>
      <c r="D297" t="s">
        <v>170</v>
      </c>
      <c r="E297" t="s">
        <v>372</v>
      </c>
      <c r="F297" t="s">
        <v>279</v>
      </c>
      <c r="G297" t="s">
        <v>20</v>
      </c>
      <c r="H297">
        <v>640010</v>
      </c>
      <c r="I297" t="s">
        <v>42</v>
      </c>
      <c r="J297">
        <v>21.95</v>
      </c>
      <c r="K297">
        <v>3770</v>
      </c>
      <c r="L297">
        <v>2</v>
      </c>
      <c r="M297">
        <v>314.17</v>
      </c>
      <c r="N297">
        <v>0.17</v>
      </c>
      <c r="O297">
        <v>72564.160000000003</v>
      </c>
      <c r="P297">
        <v>38.5</v>
      </c>
      <c r="Q297" t="s">
        <v>660</v>
      </c>
      <c r="R297">
        <v>7.0000000000000007E-2</v>
      </c>
      <c r="S297">
        <v>0</v>
      </c>
      <c r="T297" t="s">
        <v>309</v>
      </c>
      <c r="U297">
        <v>32</v>
      </c>
      <c r="V297" t="str">
        <f>VLOOKUP(H297,LUtable!A$3:B$16,2,FALSE)</f>
        <v>Vintages</v>
      </c>
    </row>
    <row r="298" spans="1:22" hidden="1" x14ac:dyDescent="0.25">
      <c r="A298" s="14" t="s">
        <v>24</v>
      </c>
      <c r="B298">
        <v>98</v>
      </c>
      <c r="C298">
        <v>278648</v>
      </c>
      <c r="D298" t="s">
        <v>118</v>
      </c>
      <c r="E298" t="s">
        <v>377</v>
      </c>
      <c r="F298" t="s">
        <v>279</v>
      </c>
      <c r="G298" t="s">
        <v>20</v>
      </c>
      <c r="H298">
        <v>538820</v>
      </c>
      <c r="I298" t="s">
        <v>61</v>
      </c>
      <c r="J298">
        <v>8.35</v>
      </c>
      <c r="K298">
        <v>3742</v>
      </c>
      <c r="L298">
        <v>2364</v>
      </c>
      <c r="M298">
        <v>311.83</v>
      </c>
      <c r="N298">
        <v>197</v>
      </c>
      <c r="O298">
        <v>26988.76</v>
      </c>
      <c r="P298">
        <v>17050.09</v>
      </c>
      <c r="Q298" t="s">
        <v>591</v>
      </c>
      <c r="R298">
        <v>7.0000000000000007E-2</v>
      </c>
      <c r="S298">
        <v>0.05</v>
      </c>
      <c r="T298" t="s">
        <v>332</v>
      </c>
      <c r="U298">
        <v>6</v>
      </c>
      <c r="V298" t="str">
        <f>VLOOKUP(H298,LUtable!A$3:B$16,2,FALSE)</f>
        <v>NW Licensee Only</v>
      </c>
    </row>
    <row r="299" spans="1:22" hidden="1" x14ac:dyDescent="0.25">
      <c r="A299" s="14" t="s">
        <v>24</v>
      </c>
      <c r="B299">
        <v>99</v>
      </c>
      <c r="C299">
        <v>680967</v>
      </c>
      <c r="D299" t="s">
        <v>112</v>
      </c>
      <c r="E299" t="s">
        <v>278</v>
      </c>
      <c r="F299" t="s">
        <v>279</v>
      </c>
      <c r="G299" t="s">
        <v>20</v>
      </c>
      <c r="H299">
        <v>642025</v>
      </c>
      <c r="I299" t="s">
        <v>113</v>
      </c>
      <c r="J299">
        <v>19.95</v>
      </c>
      <c r="K299">
        <v>3682</v>
      </c>
      <c r="L299">
        <v>5938</v>
      </c>
      <c r="M299">
        <v>306.83</v>
      </c>
      <c r="N299">
        <v>494.83</v>
      </c>
      <c r="O299">
        <v>64353.54</v>
      </c>
      <c r="P299">
        <v>103783.63</v>
      </c>
      <c r="Q299" t="s">
        <v>414</v>
      </c>
      <c r="R299">
        <v>7.0000000000000007E-2</v>
      </c>
      <c r="S299">
        <v>0.12</v>
      </c>
      <c r="T299" t="s">
        <v>451</v>
      </c>
      <c r="U299">
        <v>37</v>
      </c>
      <c r="V299" t="str">
        <f>VLOOKUP(H299,LUtable!A$3:B$16,2,FALSE)</f>
        <v>Vintages</v>
      </c>
    </row>
    <row r="300" spans="1:22" hidden="1" x14ac:dyDescent="0.25">
      <c r="A300" s="14" t="s">
        <v>24</v>
      </c>
      <c r="B300">
        <v>100</v>
      </c>
      <c r="C300">
        <v>445544</v>
      </c>
      <c r="D300" t="s">
        <v>610</v>
      </c>
      <c r="E300" t="s">
        <v>312</v>
      </c>
      <c r="F300" t="s">
        <v>279</v>
      </c>
      <c r="G300" t="s">
        <v>20</v>
      </c>
      <c r="H300">
        <v>364460</v>
      </c>
      <c r="I300" t="s">
        <v>566</v>
      </c>
      <c r="J300">
        <v>14.95</v>
      </c>
      <c r="K300">
        <v>3516</v>
      </c>
      <c r="L300">
        <v>2285</v>
      </c>
      <c r="M300">
        <v>293</v>
      </c>
      <c r="N300">
        <v>190.42</v>
      </c>
      <c r="O300">
        <v>45894.69</v>
      </c>
      <c r="P300">
        <v>29826.33</v>
      </c>
      <c r="Q300" t="s">
        <v>651</v>
      </c>
      <c r="R300">
        <v>7.0000000000000007E-2</v>
      </c>
      <c r="S300">
        <v>0.05</v>
      </c>
      <c r="T300" t="s">
        <v>332</v>
      </c>
      <c r="U300">
        <v>2</v>
      </c>
      <c r="V300" t="str">
        <f>VLOOKUP(H300,LUtable!A$3:B$16,2,FALSE)</f>
        <v>OW Licensee Only</v>
      </c>
    </row>
    <row r="301" spans="1:22" hidden="1" x14ac:dyDescent="0.25">
      <c r="A301" s="14" t="s">
        <v>24</v>
      </c>
      <c r="B301">
        <v>101</v>
      </c>
      <c r="C301">
        <v>624486</v>
      </c>
      <c r="D301" t="s">
        <v>108</v>
      </c>
      <c r="E301" t="s">
        <v>278</v>
      </c>
      <c r="F301" t="s">
        <v>279</v>
      </c>
      <c r="G301" t="s">
        <v>20</v>
      </c>
      <c r="H301">
        <v>538820</v>
      </c>
      <c r="I301" t="s">
        <v>61</v>
      </c>
      <c r="J301">
        <v>13.75</v>
      </c>
      <c r="K301">
        <v>3345</v>
      </c>
      <c r="L301">
        <v>1084</v>
      </c>
      <c r="M301">
        <v>278.75</v>
      </c>
      <c r="N301">
        <v>90.33</v>
      </c>
      <c r="O301">
        <v>40110.400000000001</v>
      </c>
      <c r="P301">
        <v>12998.41</v>
      </c>
      <c r="Q301" t="s">
        <v>661</v>
      </c>
      <c r="R301">
        <v>0.06</v>
      </c>
      <c r="S301">
        <v>0.02</v>
      </c>
      <c r="T301" t="s">
        <v>368</v>
      </c>
      <c r="U301">
        <v>3</v>
      </c>
      <c r="V301" t="str">
        <f>VLOOKUP(H301,LUtable!A$3:B$16,2,FALSE)</f>
        <v>NW Licensee Only</v>
      </c>
    </row>
    <row r="302" spans="1:22" hidden="1" x14ac:dyDescent="0.25">
      <c r="A302" s="14" t="s">
        <v>24</v>
      </c>
      <c r="B302">
        <v>102</v>
      </c>
      <c r="C302">
        <v>281683</v>
      </c>
      <c r="D302" t="s">
        <v>600</v>
      </c>
      <c r="E302" t="s">
        <v>304</v>
      </c>
      <c r="F302" t="s">
        <v>279</v>
      </c>
      <c r="G302" t="s">
        <v>20</v>
      </c>
      <c r="H302">
        <v>364460</v>
      </c>
      <c r="I302" t="s">
        <v>566</v>
      </c>
      <c r="J302">
        <v>15.95</v>
      </c>
      <c r="K302">
        <v>3182</v>
      </c>
      <c r="L302">
        <v>2138</v>
      </c>
      <c r="M302">
        <v>265.17</v>
      </c>
      <c r="N302">
        <v>178.17</v>
      </c>
      <c r="O302">
        <v>44350.879999999997</v>
      </c>
      <c r="P302">
        <v>29799.56</v>
      </c>
      <c r="Q302" t="s">
        <v>491</v>
      </c>
      <c r="R302">
        <v>0.06</v>
      </c>
      <c r="S302">
        <v>0.04</v>
      </c>
      <c r="T302" t="s">
        <v>335</v>
      </c>
      <c r="U302">
        <v>2</v>
      </c>
      <c r="V302" t="str">
        <f>VLOOKUP(H302,LUtable!A$3:B$16,2,FALSE)</f>
        <v>OW Licensee Only</v>
      </c>
    </row>
    <row r="303" spans="1:22" hidden="1" x14ac:dyDescent="0.25">
      <c r="A303" s="14" t="s">
        <v>24</v>
      </c>
      <c r="B303">
        <v>103</v>
      </c>
      <c r="C303">
        <v>295188</v>
      </c>
      <c r="D303" t="s">
        <v>603</v>
      </c>
      <c r="E303" t="s">
        <v>307</v>
      </c>
      <c r="F303" t="s">
        <v>279</v>
      </c>
      <c r="G303" t="s">
        <v>20</v>
      </c>
      <c r="H303">
        <v>364460</v>
      </c>
      <c r="I303" t="s">
        <v>566</v>
      </c>
      <c r="J303">
        <v>14.15</v>
      </c>
      <c r="K303">
        <v>3164</v>
      </c>
      <c r="L303">
        <v>3002</v>
      </c>
      <c r="M303">
        <v>263.67</v>
      </c>
      <c r="N303">
        <v>250.17</v>
      </c>
      <c r="O303">
        <v>39060</v>
      </c>
      <c r="P303">
        <v>37060.089999999997</v>
      </c>
      <c r="Q303" t="s">
        <v>285</v>
      </c>
      <c r="R303">
        <v>0.06</v>
      </c>
      <c r="S303">
        <v>0.06</v>
      </c>
      <c r="T303" t="s">
        <v>290</v>
      </c>
      <c r="U303">
        <v>7</v>
      </c>
      <c r="V303" t="str">
        <f>VLOOKUP(H303,LUtable!A$3:B$16,2,FALSE)</f>
        <v>OW Licensee Only</v>
      </c>
    </row>
    <row r="304" spans="1:22" hidden="1" x14ac:dyDescent="0.25">
      <c r="A304" s="14" t="s">
        <v>24</v>
      </c>
      <c r="B304">
        <v>104</v>
      </c>
      <c r="C304">
        <v>645366</v>
      </c>
      <c r="D304" t="s">
        <v>153</v>
      </c>
      <c r="E304" t="s">
        <v>352</v>
      </c>
      <c r="F304" t="s">
        <v>279</v>
      </c>
      <c r="G304" t="s">
        <v>20</v>
      </c>
      <c r="H304">
        <v>640020</v>
      </c>
      <c r="I304" t="s">
        <v>46</v>
      </c>
      <c r="J304">
        <v>19.95</v>
      </c>
      <c r="K304">
        <v>3052</v>
      </c>
      <c r="M304">
        <v>254.33</v>
      </c>
      <c r="O304">
        <v>53342.48</v>
      </c>
      <c r="Q304" t="s">
        <v>309</v>
      </c>
      <c r="R304">
        <v>0.06</v>
      </c>
      <c r="T304" t="s">
        <v>309</v>
      </c>
      <c r="U304">
        <v>24</v>
      </c>
      <c r="V304" t="str">
        <f>VLOOKUP(H304,LUtable!A$3:B$16,2,FALSE)</f>
        <v>Vintages</v>
      </c>
    </row>
    <row r="305" spans="1:22" hidden="1" x14ac:dyDescent="0.25">
      <c r="A305" s="14" t="s">
        <v>24</v>
      </c>
      <c r="B305">
        <v>105</v>
      </c>
      <c r="C305">
        <v>10556</v>
      </c>
      <c r="D305" t="s">
        <v>265</v>
      </c>
      <c r="E305" t="s">
        <v>353</v>
      </c>
      <c r="F305" t="s">
        <v>279</v>
      </c>
      <c r="G305" t="s">
        <v>20</v>
      </c>
      <c r="H305">
        <v>640010</v>
      </c>
      <c r="I305" t="s">
        <v>42</v>
      </c>
      <c r="J305">
        <v>19.95</v>
      </c>
      <c r="K305">
        <v>3051</v>
      </c>
      <c r="M305">
        <v>254.25</v>
      </c>
      <c r="O305">
        <v>53325</v>
      </c>
      <c r="Q305" t="s">
        <v>309</v>
      </c>
      <c r="R305">
        <v>0.06</v>
      </c>
      <c r="T305" t="s">
        <v>309</v>
      </c>
      <c r="U305">
        <v>46</v>
      </c>
      <c r="V305" t="str">
        <f>VLOOKUP(H305,LUtable!A$3:B$16,2,FALSE)</f>
        <v>Vintages</v>
      </c>
    </row>
    <row r="306" spans="1:22" hidden="1" x14ac:dyDescent="0.25">
      <c r="A306" s="14" t="s">
        <v>24</v>
      </c>
      <c r="B306">
        <v>106</v>
      </c>
      <c r="C306">
        <v>552596</v>
      </c>
      <c r="D306" t="s">
        <v>120</v>
      </c>
      <c r="E306" t="s">
        <v>319</v>
      </c>
      <c r="F306" t="s">
        <v>279</v>
      </c>
      <c r="G306" t="s">
        <v>20</v>
      </c>
      <c r="H306">
        <v>538820</v>
      </c>
      <c r="I306" t="s">
        <v>61</v>
      </c>
      <c r="J306">
        <v>14.2</v>
      </c>
      <c r="K306">
        <v>3049</v>
      </c>
      <c r="L306">
        <v>458</v>
      </c>
      <c r="M306">
        <v>254.08</v>
      </c>
      <c r="N306">
        <v>38.17</v>
      </c>
      <c r="O306">
        <v>37775.22</v>
      </c>
      <c r="P306">
        <v>5674.34</v>
      </c>
      <c r="Q306" t="s">
        <v>662</v>
      </c>
      <c r="R306">
        <v>0.06</v>
      </c>
      <c r="S306">
        <v>0.01</v>
      </c>
      <c r="T306" t="s">
        <v>322</v>
      </c>
      <c r="U306">
        <v>12</v>
      </c>
      <c r="V306" t="str">
        <f>VLOOKUP(H306,LUtable!A$3:B$16,2,FALSE)</f>
        <v>NW Licensee Only</v>
      </c>
    </row>
    <row r="307" spans="1:22" hidden="1" x14ac:dyDescent="0.25">
      <c r="A307" s="14" t="s">
        <v>24</v>
      </c>
      <c r="B307">
        <v>107</v>
      </c>
      <c r="C307">
        <v>924555</v>
      </c>
      <c r="D307" t="s">
        <v>267</v>
      </c>
      <c r="E307" t="s">
        <v>278</v>
      </c>
      <c r="F307" t="s">
        <v>279</v>
      </c>
      <c r="G307" t="s">
        <v>20</v>
      </c>
      <c r="H307">
        <v>640010</v>
      </c>
      <c r="I307" t="s">
        <v>42</v>
      </c>
      <c r="J307">
        <v>24.95</v>
      </c>
      <c r="K307">
        <v>3027</v>
      </c>
      <c r="M307">
        <v>252.25</v>
      </c>
      <c r="O307">
        <v>66299.34</v>
      </c>
      <c r="Q307" t="s">
        <v>309</v>
      </c>
      <c r="R307">
        <v>0.06</v>
      </c>
      <c r="T307" t="s">
        <v>309</v>
      </c>
      <c r="U307">
        <v>33</v>
      </c>
      <c r="V307" t="str">
        <f>VLOOKUP(H307,LUtable!A$3:B$16,2,FALSE)</f>
        <v>Vintages</v>
      </c>
    </row>
    <row r="308" spans="1:22" hidden="1" x14ac:dyDescent="0.25">
      <c r="A308" s="14" t="s">
        <v>24</v>
      </c>
      <c r="B308">
        <v>108</v>
      </c>
      <c r="C308">
        <v>468157</v>
      </c>
      <c r="D308" t="s">
        <v>107</v>
      </c>
      <c r="E308" t="s">
        <v>284</v>
      </c>
      <c r="F308" t="s">
        <v>279</v>
      </c>
      <c r="G308" t="s">
        <v>20</v>
      </c>
      <c r="H308">
        <v>538820</v>
      </c>
      <c r="I308" t="s">
        <v>61</v>
      </c>
      <c r="J308">
        <v>22.25</v>
      </c>
      <c r="K308">
        <v>3009</v>
      </c>
      <c r="L308">
        <v>807</v>
      </c>
      <c r="M308">
        <v>250.75</v>
      </c>
      <c r="N308">
        <v>67.25</v>
      </c>
      <c r="O308">
        <v>58715.44</v>
      </c>
      <c r="P308">
        <v>15747.21</v>
      </c>
      <c r="Q308" t="s">
        <v>663</v>
      </c>
      <c r="R308">
        <v>0.06</v>
      </c>
      <c r="S308">
        <v>0.02</v>
      </c>
      <c r="T308" t="s">
        <v>368</v>
      </c>
      <c r="U308">
        <v>2</v>
      </c>
      <c r="V308" t="str">
        <f>VLOOKUP(H308,LUtable!A$3:B$16,2,FALSE)</f>
        <v>NW Licensee Only</v>
      </c>
    </row>
    <row r="309" spans="1:22" hidden="1" x14ac:dyDescent="0.25">
      <c r="A309" s="14" t="s">
        <v>24</v>
      </c>
      <c r="B309">
        <v>109</v>
      </c>
      <c r="C309">
        <v>924704</v>
      </c>
      <c r="D309" t="s">
        <v>215</v>
      </c>
      <c r="E309" t="s">
        <v>383</v>
      </c>
      <c r="F309" t="s">
        <v>279</v>
      </c>
      <c r="G309" t="s">
        <v>20</v>
      </c>
      <c r="H309">
        <v>640010</v>
      </c>
      <c r="I309" t="s">
        <v>42</v>
      </c>
      <c r="J309">
        <v>21.95</v>
      </c>
      <c r="K309">
        <v>2993</v>
      </c>
      <c r="M309">
        <v>249.42</v>
      </c>
      <c r="O309">
        <v>57608.63</v>
      </c>
      <c r="Q309" t="s">
        <v>309</v>
      </c>
      <c r="R309">
        <v>0.06</v>
      </c>
      <c r="T309" t="s">
        <v>309</v>
      </c>
      <c r="U309">
        <v>46</v>
      </c>
      <c r="V309" t="str">
        <f>VLOOKUP(H309,LUtable!A$3:B$16,2,FALSE)</f>
        <v>Vintages</v>
      </c>
    </row>
    <row r="310" spans="1:22" hidden="1" x14ac:dyDescent="0.25">
      <c r="A310" s="14" t="s">
        <v>24</v>
      </c>
      <c r="B310">
        <v>110</v>
      </c>
      <c r="C310">
        <v>648691</v>
      </c>
      <c r="D310" t="s">
        <v>174</v>
      </c>
      <c r="E310" t="s">
        <v>353</v>
      </c>
      <c r="F310" t="s">
        <v>279</v>
      </c>
      <c r="G310" t="s">
        <v>20</v>
      </c>
      <c r="H310">
        <v>640010</v>
      </c>
      <c r="I310" t="s">
        <v>42</v>
      </c>
      <c r="J310">
        <v>22.95</v>
      </c>
      <c r="K310">
        <v>2933</v>
      </c>
      <c r="M310">
        <v>244.42</v>
      </c>
      <c r="O310">
        <v>59049.34</v>
      </c>
      <c r="Q310" t="s">
        <v>309</v>
      </c>
      <c r="R310">
        <v>0.06</v>
      </c>
      <c r="T310" t="s">
        <v>309</v>
      </c>
      <c r="U310">
        <v>28</v>
      </c>
      <c r="V310" t="str">
        <f>VLOOKUP(H310,LUtable!A$3:B$16,2,FALSE)</f>
        <v>Vintages</v>
      </c>
    </row>
    <row r="311" spans="1:22" hidden="1" x14ac:dyDescent="0.25">
      <c r="A311" s="14" t="s">
        <v>24</v>
      </c>
      <c r="B311">
        <v>111</v>
      </c>
      <c r="C311">
        <v>163535</v>
      </c>
      <c r="D311" t="s">
        <v>146</v>
      </c>
      <c r="E311" t="s">
        <v>307</v>
      </c>
      <c r="F311" t="s">
        <v>279</v>
      </c>
      <c r="G311" t="s">
        <v>20</v>
      </c>
      <c r="H311">
        <v>640020</v>
      </c>
      <c r="I311" t="s">
        <v>46</v>
      </c>
      <c r="J311">
        <v>19.95</v>
      </c>
      <c r="K311">
        <v>2889</v>
      </c>
      <c r="L311">
        <v>4004</v>
      </c>
      <c r="M311">
        <v>240.75</v>
      </c>
      <c r="N311">
        <v>333.67</v>
      </c>
      <c r="O311">
        <v>50493.58</v>
      </c>
      <c r="P311">
        <v>69981.42</v>
      </c>
      <c r="Q311" t="s">
        <v>512</v>
      </c>
      <c r="R311">
        <v>0.06</v>
      </c>
      <c r="S311">
        <v>0.08</v>
      </c>
      <c r="T311" t="s">
        <v>376</v>
      </c>
      <c r="U311">
        <v>24</v>
      </c>
      <c r="V311" t="str">
        <f>VLOOKUP(H311,LUtable!A$3:B$16,2,FALSE)</f>
        <v>Vintages</v>
      </c>
    </row>
    <row r="312" spans="1:22" hidden="1" x14ac:dyDescent="0.25">
      <c r="A312" s="14" t="s">
        <v>24</v>
      </c>
      <c r="B312">
        <v>112</v>
      </c>
      <c r="C312">
        <v>630525</v>
      </c>
      <c r="D312" t="s">
        <v>156</v>
      </c>
      <c r="E312" t="s">
        <v>289</v>
      </c>
      <c r="F312" t="s">
        <v>279</v>
      </c>
      <c r="G312" t="s">
        <v>20</v>
      </c>
      <c r="H312">
        <v>640020</v>
      </c>
      <c r="I312" t="s">
        <v>46</v>
      </c>
      <c r="J312">
        <v>19.95</v>
      </c>
      <c r="K312">
        <v>2803</v>
      </c>
      <c r="M312">
        <v>233.58</v>
      </c>
      <c r="O312">
        <v>48990.49</v>
      </c>
      <c r="Q312" t="s">
        <v>309</v>
      </c>
      <c r="R312">
        <v>0.05</v>
      </c>
      <c r="T312" t="s">
        <v>309</v>
      </c>
      <c r="U312">
        <v>23</v>
      </c>
      <c r="V312" t="str">
        <f>VLOOKUP(H312,LUtable!A$3:B$16,2,FALSE)</f>
        <v>Vintages</v>
      </c>
    </row>
    <row r="313" spans="1:22" hidden="1" x14ac:dyDescent="0.25">
      <c r="A313" s="14" t="s">
        <v>24</v>
      </c>
      <c r="B313">
        <v>113</v>
      </c>
      <c r="C313">
        <v>447516</v>
      </c>
      <c r="D313" t="s">
        <v>101</v>
      </c>
      <c r="E313" t="s">
        <v>296</v>
      </c>
      <c r="F313" t="s">
        <v>279</v>
      </c>
      <c r="G313" t="s">
        <v>20</v>
      </c>
      <c r="H313">
        <v>640020</v>
      </c>
      <c r="I313" t="s">
        <v>46</v>
      </c>
      <c r="J313">
        <v>19.95</v>
      </c>
      <c r="K313">
        <v>2779</v>
      </c>
      <c r="M313">
        <v>231.58</v>
      </c>
      <c r="O313">
        <v>48571.02</v>
      </c>
      <c r="Q313" t="s">
        <v>309</v>
      </c>
      <c r="R313">
        <v>0.05</v>
      </c>
      <c r="T313" t="s">
        <v>309</v>
      </c>
      <c r="U313">
        <v>47</v>
      </c>
      <c r="V313" t="str">
        <f>VLOOKUP(H313,LUtable!A$3:B$16,2,FALSE)</f>
        <v>Vintages</v>
      </c>
    </row>
    <row r="314" spans="1:22" hidden="1" x14ac:dyDescent="0.25">
      <c r="A314" s="14" t="s">
        <v>24</v>
      </c>
      <c r="B314">
        <v>114</v>
      </c>
      <c r="C314">
        <v>148437</v>
      </c>
      <c r="D314" t="s">
        <v>97</v>
      </c>
      <c r="E314" t="s">
        <v>317</v>
      </c>
      <c r="F314" t="s">
        <v>279</v>
      </c>
      <c r="G314" t="s">
        <v>20</v>
      </c>
      <c r="H314">
        <v>640020</v>
      </c>
      <c r="I314" t="s">
        <v>46</v>
      </c>
      <c r="J314">
        <v>17.95</v>
      </c>
      <c r="K314">
        <v>2628</v>
      </c>
      <c r="M314">
        <v>219</v>
      </c>
      <c r="O314">
        <v>41280.53</v>
      </c>
      <c r="Q314" t="s">
        <v>309</v>
      </c>
      <c r="R314">
        <v>0.05</v>
      </c>
      <c r="T314" t="s">
        <v>309</v>
      </c>
      <c r="U314">
        <v>41</v>
      </c>
      <c r="V314" t="str">
        <f>VLOOKUP(H314,LUtable!A$3:B$16,2,FALSE)</f>
        <v>Vintages</v>
      </c>
    </row>
    <row r="315" spans="1:22" hidden="1" x14ac:dyDescent="0.25">
      <c r="A315" s="14" t="s">
        <v>24</v>
      </c>
      <c r="B315">
        <v>115</v>
      </c>
      <c r="C315">
        <v>400598</v>
      </c>
      <c r="D315" t="s">
        <v>121</v>
      </c>
      <c r="E315" t="s">
        <v>327</v>
      </c>
      <c r="F315" t="s">
        <v>279</v>
      </c>
      <c r="G315" t="s">
        <v>20</v>
      </c>
      <c r="H315">
        <v>538820</v>
      </c>
      <c r="I315" t="s">
        <v>61</v>
      </c>
      <c r="J315">
        <v>23.85</v>
      </c>
      <c r="K315">
        <v>2602</v>
      </c>
      <c r="L315">
        <v>1288</v>
      </c>
      <c r="M315">
        <v>216.83</v>
      </c>
      <c r="N315">
        <v>107.33</v>
      </c>
      <c r="O315">
        <v>54457.79</v>
      </c>
      <c r="P315">
        <v>26956.81</v>
      </c>
      <c r="Q315" t="s">
        <v>613</v>
      </c>
      <c r="R315">
        <v>0.05</v>
      </c>
      <c r="S315">
        <v>0.03</v>
      </c>
      <c r="T315" t="s">
        <v>518</v>
      </c>
      <c r="U315">
        <v>7</v>
      </c>
      <c r="V315" t="str">
        <f>VLOOKUP(H315,LUtable!A$3:B$16,2,FALSE)</f>
        <v>NW Licensee Only</v>
      </c>
    </row>
    <row r="316" spans="1:22" hidden="1" x14ac:dyDescent="0.25">
      <c r="A316" s="14" t="s">
        <v>24</v>
      </c>
      <c r="B316">
        <v>116</v>
      </c>
      <c r="C316">
        <v>369751</v>
      </c>
      <c r="D316" t="s">
        <v>123</v>
      </c>
      <c r="E316" t="s">
        <v>278</v>
      </c>
      <c r="F316" t="s">
        <v>279</v>
      </c>
      <c r="G316" t="s">
        <v>20</v>
      </c>
      <c r="H316">
        <v>538820</v>
      </c>
      <c r="I316" t="s">
        <v>61</v>
      </c>
      <c r="J316">
        <v>17.25</v>
      </c>
      <c r="K316">
        <v>2445</v>
      </c>
      <c r="L316">
        <v>937</v>
      </c>
      <c r="M316">
        <v>203.75</v>
      </c>
      <c r="N316">
        <v>78.08</v>
      </c>
      <c r="O316">
        <v>36891.370000000003</v>
      </c>
      <c r="P316">
        <v>14137.92</v>
      </c>
      <c r="Q316" t="s">
        <v>664</v>
      </c>
      <c r="R316">
        <v>0.05</v>
      </c>
      <c r="S316">
        <v>0.02</v>
      </c>
      <c r="T316" t="s">
        <v>366</v>
      </c>
      <c r="U316">
        <v>3</v>
      </c>
      <c r="V316" t="str">
        <f>VLOOKUP(H316,LUtable!A$3:B$16,2,FALSE)</f>
        <v>NW Licensee Only</v>
      </c>
    </row>
    <row r="317" spans="1:22" hidden="1" x14ac:dyDescent="0.25">
      <c r="A317" s="14" t="s">
        <v>24</v>
      </c>
      <c r="B317">
        <v>117</v>
      </c>
      <c r="C317">
        <v>288910</v>
      </c>
      <c r="D317" t="s">
        <v>611</v>
      </c>
      <c r="E317" t="s">
        <v>384</v>
      </c>
      <c r="F317" t="s">
        <v>279</v>
      </c>
      <c r="G317" t="s">
        <v>20</v>
      </c>
      <c r="H317">
        <v>364460</v>
      </c>
      <c r="I317" t="s">
        <v>566</v>
      </c>
      <c r="J317">
        <v>15.95</v>
      </c>
      <c r="K317">
        <v>2441</v>
      </c>
      <c r="L317">
        <v>1160</v>
      </c>
      <c r="M317">
        <v>203.42</v>
      </c>
      <c r="N317">
        <v>96.67</v>
      </c>
      <c r="O317">
        <v>34022.79</v>
      </c>
      <c r="P317">
        <v>16168.14</v>
      </c>
      <c r="Q317" t="s">
        <v>665</v>
      </c>
      <c r="R317">
        <v>0.05</v>
      </c>
      <c r="S317">
        <v>0.02</v>
      </c>
      <c r="T317" t="s">
        <v>366</v>
      </c>
      <c r="U317">
        <v>3</v>
      </c>
      <c r="V317" t="str">
        <f>VLOOKUP(H317,LUtable!A$3:B$16,2,FALSE)</f>
        <v>OW Licensee Only</v>
      </c>
    </row>
    <row r="318" spans="1:22" hidden="1" x14ac:dyDescent="0.25">
      <c r="A318" s="14" t="s">
        <v>24</v>
      </c>
      <c r="B318">
        <v>118</v>
      </c>
      <c r="C318">
        <v>681304</v>
      </c>
      <c r="D318" t="s">
        <v>574</v>
      </c>
      <c r="E318" t="s">
        <v>317</v>
      </c>
      <c r="F318" t="s">
        <v>279</v>
      </c>
      <c r="G318" t="s">
        <v>20</v>
      </c>
      <c r="H318">
        <v>364460</v>
      </c>
      <c r="I318" t="s">
        <v>566</v>
      </c>
      <c r="J318">
        <v>14.85</v>
      </c>
      <c r="K318">
        <v>2426</v>
      </c>
      <c r="M318">
        <v>202.17</v>
      </c>
      <c r="O318">
        <v>31452.12</v>
      </c>
      <c r="Q318" t="s">
        <v>309</v>
      </c>
      <c r="R318">
        <v>0.05</v>
      </c>
      <c r="T318" t="s">
        <v>309</v>
      </c>
      <c r="U318">
        <v>5</v>
      </c>
      <c r="V318" t="str">
        <f>VLOOKUP(H318,LUtable!A$3:B$16,2,FALSE)</f>
        <v>OW Licensee Only</v>
      </c>
    </row>
    <row r="319" spans="1:22" hidden="1" x14ac:dyDescent="0.25">
      <c r="A319" s="14" t="s">
        <v>24</v>
      </c>
      <c r="B319">
        <v>119</v>
      </c>
      <c r="C319">
        <v>609891</v>
      </c>
      <c r="D319" t="s">
        <v>111</v>
      </c>
      <c r="E319" t="s">
        <v>296</v>
      </c>
      <c r="F319" t="s">
        <v>279</v>
      </c>
      <c r="G319" t="s">
        <v>20</v>
      </c>
      <c r="H319">
        <v>538820</v>
      </c>
      <c r="I319" t="s">
        <v>61</v>
      </c>
      <c r="J319">
        <v>16.850000000000001</v>
      </c>
      <c r="K319">
        <v>2395</v>
      </c>
      <c r="M319">
        <v>199.58</v>
      </c>
      <c r="O319">
        <v>35289.160000000003</v>
      </c>
      <c r="Q319" t="s">
        <v>309</v>
      </c>
      <c r="R319">
        <v>0.05</v>
      </c>
      <c r="T319" t="s">
        <v>309</v>
      </c>
      <c r="U319">
        <v>1</v>
      </c>
      <c r="V319" t="str">
        <f>VLOOKUP(H319,LUtable!A$3:B$16,2,FALSE)</f>
        <v>NW Licensee Only</v>
      </c>
    </row>
    <row r="320" spans="1:22" x14ac:dyDescent="0.25">
      <c r="A320" s="14" t="s">
        <v>24</v>
      </c>
      <c r="B320">
        <v>120</v>
      </c>
      <c r="C320">
        <v>12618</v>
      </c>
      <c r="D320" t="s">
        <v>505</v>
      </c>
      <c r="E320" t="s">
        <v>284</v>
      </c>
      <c r="F320" t="s">
        <v>279</v>
      </c>
      <c r="G320" t="s">
        <v>20</v>
      </c>
      <c r="H320">
        <v>433580</v>
      </c>
      <c r="I320" t="s">
        <v>42</v>
      </c>
      <c r="J320">
        <v>17.95</v>
      </c>
      <c r="K320">
        <v>2362</v>
      </c>
      <c r="M320">
        <v>196.83</v>
      </c>
      <c r="O320">
        <v>37102.21</v>
      </c>
      <c r="Q320" t="s">
        <v>309</v>
      </c>
      <c r="R320">
        <v>0.05</v>
      </c>
      <c r="T320" t="s">
        <v>309</v>
      </c>
      <c r="U320">
        <v>179</v>
      </c>
      <c r="V320" t="str">
        <f>VLOOKUP(H320,LUtable!A$3:B$16,2,FALSE)</f>
        <v>Wines</v>
      </c>
    </row>
    <row r="321" spans="1:22" hidden="1" x14ac:dyDescent="0.25">
      <c r="A321" s="14" t="s">
        <v>24</v>
      </c>
      <c r="B321">
        <v>121</v>
      </c>
      <c r="C321">
        <v>359513</v>
      </c>
      <c r="D321" t="s">
        <v>155</v>
      </c>
      <c r="E321" t="s">
        <v>315</v>
      </c>
      <c r="F321" t="s">
        <v>279</v>
      </c>
      <c r="G321" t="s">
        <v>20</v>
      </c>
      <c r="H321">
        <v>640015</v>
      </c>
      <c r="I321" t="s">
        <v>51</v>
      </c>
      <c r="J321">
        <v>38.950000000000003</v>
      </c>
      <c r="K321">
        <v>2266</v>
      </c>
      <c r="L321">
        <v>2774</v>
      </c>
      <c r="M321">
        <v>188.83</v>
      </c>
      <c r="N321">
        <v>231.17</v>
      </c>
      <c r="O321">
        <v>77705.75</v>
      </c>
      <c r="P321">
        <v>95126.11</v>
      </c>
      <c r="Q321" t="s">
        <v>311</v>
      </c>
      <c r="R321">
        <v>0.04</v>
      </c>
      <c r="S321">
        <v>0.06</v>
      </c>
      <c r="T321" t="s">
        <v>373</v>
      </c>
      <c r="U321">
        <v>16</v>
      </c>
      <c r="V321" t="str">
        <f>VLOOKUP(H321,LUtable!A$3:B$16,2,FALSE)</f>
        <v>Vintages</v>
      </c>
    </row>
    <row r="322" spans="1:22" hidden="1" x14ac:dyDescent="0.25">
      <c r="A322" s="14" t="s">
        <v>24</v>
      </c>
      <c r="B322">
        <v>122</v>
      </c>
      <c r="C322">
        <v>149542</v>
      </c>
      <c r="D322" t="s">
        <v>114</v>
      </c>
      <c r="E322" t="s">
        <v>380</v>
      </c>
      <c r="F322" t="s">
        <v>279</v>
      </c>
      <c r="G322" t="s">
        <v>20</v>
      </c>
      <c r="H322">
        <v>640015</v>
      </c>
      <c r="I322" t="s">
        <v>51</v>
      </c>
      <c r="J322">
        <v>19.95</v>
      </c>
      <c r="K322">
        <v>2250</v>
      </c>
      <c r="M322">
        <v>187.5</v>
      </c>
      <c r="O322">
        <v>39325.22</v>
      </c>
      <c r="Q322" t="s">
        <v>309</v>
      </c>
      <c r="R322">
        <v>0.04</v>
      </c>
      <c r="T322" t="s">
        <v>309</v>
      </c>
      <c r="U322">
        <v>25</v>
      </c>
      <c r="V322" t="str">
        <f>VLOOKUP(H322,LUtable!A$3:B$16,2,FALSE)</f>
        <v>Vintages</v>
      </c>
    </row>
    <row r="323" spans="1:22" hidden="1" x14ac:dyDescent="0.25">
      <c r="A323" s="14" t="s">
        <v>24</v>
      </c>
      <c r="B323">
        <v>123</v>
      </c>
      <c r="C323">
        <v>630558</v>
      </c>
      <c r="D323" t="s">
        <v>519</v>
      </c>
      <c r="E323" t="s">
        <v>307</v>
      </c>
      <c r="F323" t="s">
        <v>279</v>
      </c>
      <c r="G323" t="s">
        <v>20</v>
      </c>
      <c r="H323">
        <v>640015</v>
      </c>
      <c r="I323" t="s">
        <v>51</v>
      </c>
      <c r="J323">
        <v>19.95</v>
      </c>
      <c r="K323">
        <v>2205</v>
      </c>
      <c r="M323">
        <v>183.75</v>
      </c>
      <c r="O323">
        <v>38538.720000000001</v>
      </c>
      <c r="Q323" t="s">
        <v>309</v>
      </c>
      <c r="R323">
        <v>0.04</v>
      </c>
      <c r="T323" t="s">
        <v>309</v>
      </c>
      <c r="U323">
        <v>24</v>
      </c>
      <c r="V323" t="str">
        <f>VLOOKUP(H323,LUtable!A$3:B$16,2,FALSE)</f>
        <v>Vintages</v>
      </c>
    </row>
    <row r="324" spans="1:22" hidden="1" x14ac:dyDescent="0.25">
      <c r="A324" s="14" t="s">
        <v>24</v>
      </c>
      <c r="B324">
        <v>124</v>
      </c>
      <c r="C324">
        <v>492728</v>
      </c>
      <c r="D324" t="s">
        <v>124</v>
      </c>
      <c r="E324" t="s">
        <v>383</v>
      </c>
      <c r="F324" t="s">
        <v>279</v>
      </c>
      <c r="G324" t="s">
        <v>20</v>
      </c>
      <c r="H324">
        <v>642015</v>
      </c>
      <c r="I324" t="s">
        <v>54</v>
      </c>
      <c r="J324">
        <v>27.95</v>
      </c>
      <c r="K324">
        <v>2158</v>
      </c>
      <c r="L324">
        <v>21</v>
      </c>
      <c r="M324">
        <v>179.83</v>
      </c>
      <c r="N324">
        <v>1.75</v>
      </c>
      <c r="O324">
        <v>52995.13</v>
      </c>
      <c r="P324">
        <v>515.71</v>
      </c>
      <c r="Q324" t="s">
        <v>666</v>
      </c>
      <c r="R324">
        <v>0.04</v>
      </c>
      <c r="S324">
        <v>0</v>
      </c>
      <c r="T324" t="s">
        <v>309</v>
      </c>
      <c r="U324">
        <v>26</v>
      </c>
      <c r="V324" t="str">
        <f>VLOOKUP(H324,LUtable!A$3:B$16,2,FALSE)</f>
        <v>Vintages</v>
      </c>
    </row>
    <row r="325" spans="1:22" hidden="1" x14ac:dyDescent="0.25">
      <c r="A325" s="14" t="s">
        <v>24</v>
      </c>
      <c r="B325">
        <v>125</v>
      </c>
      <c r="C325">
        <v>447474</v>
      </c>
      <c r="D325" t="s">
        <v>135</v>
      </c>
      <c r="E325" t="s">
        <v>289</v>
      </c>
      <c r="F325" t="s">
        <v>279</v>
      </c>
      <c r="G325" t="s">
        <v>20</v>
      </c>
      <c r="H325">
        <v>640010</v>
      </c>
      <c r="I325" t="s">
        <v>42</v>
      </c>
      <c r="J325">
        <v>29.95</v>
      </c>
      <c r="K325">
        <v>2048</v>
      </c>
      <c r="L325">
        <v>1482</v>
      </c>
      <c r="M325">
        <v>170.67</v>
      </c>
      <c r="N325">
        <v>123.5</v>
      </c>
      <c r="O325">
        <v>53918.58</v>
      </c>
      <c r="P325">
        <v>39017.26</v>
      </c>
      <c r="Q325" t="s">
        <v>520</v>
      </c>
      <c r="R325">
        <v>0.04</v>
      </c>
      <c r="S325">
        <v>0.03</v>
      </c>
      <c r="T325" t="s">
        <v>382</v>
      </c>
      <c r="U325">
        <v>19</v>
      </c>
      <c r="V325" t="str">
        <f>VLOOKUP(H325,LUtable!A$3:B$16,2,FALSE)</f>
        <v>Vintages</v>
      </c>
    </row>
    <row r="326" spans="1:22" hidden="1" x14ac:dyDescent="0.25">
      <c r="A326" s="14" t="s">
        <v>24</v>
      </c>
      <c r="B326">
        <v>126</v>
      </c>
      <c r="C326">
        <v>329805</v>
      </c>
      <c r="D326" t="s">
        <v>84</v>
      </c>
      <c r="E326" t="s">
        <v>383</v>
      </c>
      <c r="F326" t="s">
        <v>279</v>
      </c>
      <c r="G326" t="s">
        <v>20</v>
      </c>
      <c r="H326">
        <v>642015</v>
      </c>
      <c r="I326" t="s">
        <v>54</v>
      </c>
      <c r="J326">
        <v>24.95</v>
      </c>
      <c r="K326">
        <v>2047</v>
      </c>
      <c r="M326">
        <v>170.58</v>
      </c>
      <c r="O326">
        <v>44834.73</v>
      </c>
      <c r="Q326" t="s">
        <v>309</v>
      </c>
      <c r="R326">
        <v>0.04</v>
      </c>
      <c r="T326" t="s">
        <v>309</v>
      </c>
      <c r="U326">
        <v>20</v>
      </c>
      <c r="V326" t="str">
        <f>VLOOKUP(H326,LUtable!A$3:B$16,2,FALSE)</f>
        <v>Vintages</v>
      </c>
    </row>
    <row r="327" spans="1:22" hidden="1" x14ac:dyDescent="0.25">
      <c r="A327" s="14" t="s">
        <v>24</v>
      </c>
      <c r="B327">
        <v>127</v>
      </c>
      <c r="C327">
        <v>630202</v>
      </c>
      <c r="D327" t="s">
        <v>142</v>
      </c>
      <c r="E327" t="s">
        <v>321</v>
      </c>
      <c r="F327" t="s">
        <v>279</v>
      </c>
      <c r="G327" t="s">
        <v>20</v>
      </c>
      <c r="H327">
        <v>640020</v>
      </c>
      <c r="I327" t="s">
        <v>46</v>
      </c>
      <c r="J327">
        <v>17.95</v>
      </c>
      <c r="K327">
        <v>2017</v>
      </c>
      <c r="L327">
        <v>2136</v>
      </c>
      <c r="M327">
        <v>168.08</v>
      </c>
      <c r="N327">
        <v>178</v>
      </c>
      <c r="O327">
        <v>31682.959999999999</v>
      </c>
      <c r="P327">
        <v>33552.21</v>
      </c>
      <c r="Q327" t="s">
        <v>283</v>
      </c>
      <c r="R327">
        <v>0.04</v>
      </c>
      <c r="S327">
        <v>0.04</v>
      </c>
      <c r="T327" t="s">
        <v>290</v>
      </c>
      <c r="U327">
        <v>17</v>
      </c>
      <c r="V327" t="str">
        <f>VLOOKUP(H327,LUtable!A$3:B$16,2,FALSE)</f>
        <v>Vintages</v>
      </c>
    </row>
    <row r="328" spans="1:22" hidden="1" x14ac:dyDescent="0.25">
      <c r="A328" s="14" t="s">
        <v>24</v>
      </c>
      <c r="B328">
        <v>128</v>
      </c>
      <c r="C328">
        <v>309609</v>
      </c>
      <c r="D328" t="s">
        <v>159</v>
      </c>
      <c r="E328" t="s">
        <v>315</v>
      </c>
      <c r="F328" t="s">
        <v>279</v>
      </c>
      <c r="G328" t="s">
        <v>20</v>
      </c>
      <c r="H328">
        <v>640010</v>
      </c>
      <c r="I328" t="s">
        <v>42</v>
      </c>
      <c r="J328">
        <v>23.95</v>
      </c>
      <c r="K328">
        <v>1900</v>
      </c>
      <c r="L328">
        <v>22</v>
      </c>
      <c r="M328">
        <v>158.33000000000001</v>
      </c>
      <c r="N328">
        <v>1.83</v>
      </c>
      <c r="O328">
        <v>39933.629999999997</v>
      </c>
      <c r="P328">
        <v>462.39</v>
      </c>
      <c r="Q328" t="s">
        <v>667</v>
      </c>
      <c r="R328">
        <v>0.04</v>
      </c>
      <c r="S328">
        <v>0</v>
      </c>
      <c r="T328" t="s">
        <v>309</v>
      </c>
      <c r="U328">
        <v>16</v>
      </c>
      <c r="V328" t="str">
        <f>VLOOKUP(H328,LUtable!A$3:B$16,2,FALSE)</f>
        <v>Vintages</v>
      </c>
    </row>
    <row r="329" spans="1:22" hidden="1" x14ac:dyDescent="0.25">
      <c r="A329" s="14" t="s">
        <v>24</v>
      </c>
      <c r="B329">
        <v>129</v>
      </c>
      <c r="C329">
        <v>149336</v>
      </c>
      <c r="D329" t="s">
        <v>109</v>
      </c>
      <c r="E329" t="s">
        <v>344</v>
      </c>
      <c r="F329" t="s">
        <v>279</v>
      </c>
      <c r="G329" t="s">
        <v>20</v>
      </c>
      <c r="H329">
        <v>640015</v>
      </c>
      <c r="I329" t="s">
        <v>51</v>
      </c>
      <c r="J329">
        <v>18.95</v>
      </c>
      <c r="K329">
        <v>1891</v>
      </c>
      <c r="M329">
        <v>157.58000000000001</v>
      </c>
      <c r="O329">
        <v>31377.21</v>
      </c>
      <c r="Q329" t="s">
        <v>309</v>
      </c>
      <c r="R329">
        <v>0.04</v>
      </c>
      <c r="T329" t="s">
        <v>309</v>
      </c>
      <c r="U329">
        <v>29</v>
      </c>
      <c r="V329" t="str">
        <f>VLOOKUP(H329,LUtable!A$3:B$16,2,FALSE)</f>
        <v>Vintages</v>
      </c>
    </row>
    <row r="330" spans="1:22" hidden="1" x14ac:dyDescent="0.25">
      <c r="A330" s="14" t="s">
        <v>24</v>
      </c>
      <c r="B330">
        <v>130</v>
      </c>
      <c r="C330">
        <v>60137</v>
      </c>
      <c r="D330" t="s">
        <v>194</v>
      </c>
      <c r="E330" t="s">
        <v>349</v>
      </c>
      <c r="F330" t="s">
        <v>279</v>
      </c>
      <c r="G330" t="s">
        <v>20</v>
      </c>
      <c r="H330">
        <v>642015</v>
      </c>
      <c r="I330" t="s">
        <v>54</v>
      </c>
      <c r="J330">
        <v>18.95</v>
      </c>
      <c r="K330">
        <v>1868</v>
      </c>
      <c r="L330">
        <v>1374</v>
      </c>
      <c r="M330">
        <v>155.66999999999999</v>
      </c>
      <c r="N330">
        <v>114.5</v>
      </c>
      <c r="O330">
        <v>30995.58</v>
      </c>
      <c r="P330">
        <v>22798.67</v>
      </c>
      <c r="Q330" t="s">
        <v>668</v>
      </c>
      <c r="R330">
        <v>0.04</v>
      </c>
      <c r="S330">
        <v>0.03</v>
      </c>
      <c r="T330" t="s">
        <v>382</v>
      </c>
      <c r="U330">
        <v>23</v>
      </c>
      <c r="V330" t="str">
        <f>VLOOKUP(H330,LUtable!A$3:B$16,2,FALSE)</f>
        <v>Vintages</v>
      </c>
    </row>
    <row r="331" spans="1:22" hidden="1" x14ac:dyDescent="0.25">
      <c r="A331" s="14" t="s">
        <v>24</v>
      </c>
      <c r="B331">
        <v>131</v>
      </c>
      <c r="C331">
        <v>648980</v>
      </c>
      <c r="D331" t="s">
        <v>592</v>
      </c>
      <c r="E331" t="s">
        <v>349</v>
      </c>
      <c r="F331" t="s">
        <v>279</v>
      </c>
      <c r="G331" t="s">
        <v>20</v>
      </c>
      <c r="H331">
        <v>364460</v>
      </c>
      <c r="I331" t="s">
        <v>566</v>
      </c>
      <c r="J331">
        <v>10.9</v>
      </c>
      <c r="K331">
        <v>1824</v>
      </c>
      <c r="M331">
        <v>152</v>
      </c>
      <c r="O331">
        <v>17271.5</v>
      </c>
      <c r="Q331" t="s">
        <v>309</v>
      </c>
      <c r="R331">
        <v>0.04</v>
      </c>
      <c r="T331" t="s">
        <v>309</v>
      </c>
      <c r="U331">
        <v>2</v>
      </c>
      <c r="V331" t="str">
        <f>VLOOKUP(H331,LUtable!A$3:B$16,2,FALSE)</f>
        <v>OW Licensee Only</v>
      </c>
    </row>
    <row r="332" spans="1:22" hidden="1" x14ac:dyDescent="0.25">
      <c r="A332" s="14" t="s">
        <v>24</v>
      </c>
      <c r="B332">
        <v>132</v>
      </c>
      <c r="C332">
        <v>445346</v>
      </c>
      <c r="D332" t="s">
        <v>148</v>
      </c>
      <c r="E332" t="s">
        <v>384</v>
      </c>
      <c r="F332" t="s">
        <v>279</v>
      </c>
      <c r="G332" t="s">
        <v>20</v>
      </c>
      <c r="H332">
        <v>538820</v>
      </c>
      <c r="I332" t="s">
        <v>61</v>
      </c>
      <c r="J332">
        <v>13.25</v>
      </c>
      <c r="K332">
        <v>1755</v>
      </c>
      <c r="L332">
        <v>3256</v>
      </c>
      <c r="M332">
        <v>146.25</v>
      </c>
      <c r="N332">
        <v>271.33</v>
      </c>
      <c r="O332">
        <v>20267.919999999998</v>
      </c>
      <c r="P332">
        <v>37602.480000000003</v>
      </c>
      <c r="Q332" t="s">
        <v>521</v>
      </c>
      <c r="R332">
        <v>0.03</v>
      </c>
      <c r="S332">
        <v>7.0000000000000007E-2</v>
      </c>
      <c r="T332" t="s">
        <v>496</v>
      </c>
      <c r="U332">
        <v>6</v>
      </c>
      <c r="V332" t="str">
        <f>VLOOKUP(H332,LUtable!A$3:B$16,2,FALSE)</f>
        <v>NW Licensee Only</v>
      </c>
    </row>
    <row r="333" spans="1:22" hidden="1" x14ac:dyDescent="0.25">
      <c r="A333" s="14" t="s">
        <v>24</v>
      </c>
      <c r="B333">
        <v>133</v>
      </c>
      <c r="C333">
        <v>645242</v>
      </c>
      <c r="D333" t="s">
        <v>136</v>
      </c>
      <c r="E333" t="s">
        <v>357</v>
      </c>
      <c r="F333" t="s">
        <v>279</v>
      </c>
      <c r="G333" t="s">
        <v>20</v>
      </c>
      <c r="H333">
        <v>642015</v>
      </c>
      <c r="I333" t="s">
        <v>54</v>
      </c>
      <c r="J333">
        <v>34.950000000000003</v>
      </c>
      <c r="K333">
        <v>1646</v>
      </c>
      <c r="M333">
        <v>137.16999999999999</v>
      </c>
      <c r="O333">
        <v>50618.14</v>
      </c>
      <c r="Q333" t="s">
        <v>309</v>
      </c>
      <c r="R333">
        <v>0.03</v>
      </c>
      <c r="T333" t="s">
        <v>309</v>
      </c>
      <c r="U333">
        <v>17</v>
      </c>
      <c r="V333" t="str">
        <f>VLOOKUP(H333,LUtable!A$3:B$16,2,FALSE)</f>
        <v>Vintages</v>
      </c>
    </row>
    <row r="334" spans="1:22" hidden="1" x14ac:dyDescent="0.25">
      <c r="A334" s="14" t="s">
        <v>24</v>
      </c>
      <c r="B334">
        <v>134</v>
      </c>
      <c r="C334">
        <v>663286</v>
      </c>
      <c r="D334" t="s">
        <v>212</v>
      </c>
      <c r="E334" t="s">
        <v>427</v>
      </c>
      <c r="F334" t="s">
        <v>279</v>
      </c>
      <c r="G334" t="s">
        <v>20</v>
      </c>
      <c r="H334">
        <v>640010</v>
      </c>
      <c r="I334" t="s">
        <v>42</v>
      </c>
      <c r="J334">
        <v>21.95</v>
      </c>
      <c r="K334">
        <v>1613</v>
      </c>
      <c r="L334">
        <v>8262</v>
      </c>
      <c r="M334">
        <v>134.41999999999999</v>
      </c>
      <c r="N334">
        <v>688.5</v>
      </c>
      <c r="O334">
        <v>31046.68</v>
      </c>
      <c r="P334">
        <v>159025.22</v>
      </c>
      <c r="Q334" t="s">
        <v>355</v>
      </c>
      <c r="R334">
        <v>0.03</v>
      </c>
      <c r="S334">
        <v>0.17</v>
      </c>
      <c r="T334" t="s">
        <v>456</v>
      </c>
      <c r="U334">
        <v>22</v>
      </c>
      <c r="V334" t="str">
        <f>VLOOKUP(H334,LUtable!A$3:B$16,2,FALSE)</f>
        <v>Vintages</v>
      </c>
    </row>
    <row r="335" spans="1:22" hidden="1" x14ac:dyDescent="0.25">
      <c r="A335" s="14" t="s">
        <v>24</v>
      </c>
      <c r="B335">
        <v>135</v>
      </c>
      <c r="C335">
        <v>648717</v>
      </c>
      <c r="D335" t="s">
        <v>137</v>
      </c>
      <c r="E335" t="s">
        <v>325</v>
      </c>
      <c r="F335" t="s">
        <v>279</v>
      </c>
      <c r="G335" t="s">
        <v>20</v>
      </c>
      <c r="H335">
        <v>640020</v>
      </c>
      <c r="I335" t="s">
        <v>46</v>
      </c>
      <c r="J335">
        <v>24.95</v>
      </c>
      <c r="K335">
        <v>1574</v>
      </c>
      <c r="M335">
        <v>131.16999999999999</v>
      </c>
      <c r="O335">
        <v>34474.78</v>
      </c>
      <c r="Q335" t="s">
        <v>309</v>
      </c>
      <c r="R335">
        <v>0.03</v>
      </c>
      <c r="T335" t="s">
        <v>309</v>
      </c>
      <c r="U335">
        <v>15</v>
      </c>
      <c r="V335" t="str">
        <f>VLOOKUP(H335,LUtable!A$3:B$16,2,FALSE)</f>
        <v>Vintages</v>
      </c>
    </row>
    <row r="336" spans="1:22" hidden="1" x14ac:dyDescent="0.25">
      <c r="A336" s="14" t="s">
        <v>24</v>
      </c>
      <c r="B336">
        <v>136</v>
      </c>
      <c r="C336">
        <v>538918</v>
      </c>
      <c r="D336" t="s">
        <v>222</v>
      </c>
      <c r="E336" t="s">
        <v>325</v>
      </c>
      <c r="F336" t="s">
        <v>279</v>
      </c>
      <c r="G336" t="s">
        <v>20</v>
      </c>
      <c r="H336">
        <v>642015</v>
      </c>
      <c r="I336" t="s">
        <v>54</v>
      </c>
      <c r="J336">
        <v>29.95</v>
      </c>
      <c r="K336">
        <v>1564</v>
      </c>
      <c r="L336">
        <v>2814</v>
      </c>
      <c r="M336">
        <v>130.33000000000001</v>
      </c>
      <c r="N336">
        <v>234.5</v>
      </c>
      <c r="O336">
        <v>41176.11</v>
      </c>
      <c r="P336">
        <v>74085.399999999994</v>
      </c>
      <c r="Q336" t="s">
        <v>300</v>
      </c>
      <c r="R336">
        <v>0.03</v>
      </c>
      <c r="S336">
        <v>0.06</v>
      </c>
      <c r="T336" t="s">
        <v>399</v>
      </c>
      <c r="U336">
        <v>34</v>
      </c>
      <c r="V336" t="str">
        <f>VLOOKUP(H336,LUtable!A$3:B$16,2,FALSE)</f>
        <v>Vintages</v>
      </c>
    </row>
    <row r="337" spans="1:22" hidden="1" x14ac:dyDescent="0.25">
      <c r="A337" s="14" t="s">
        <v>24</v>
      </c>
      <c r="B337">
        <v>137</v>
      </c>
      <c r="C337">
        <v>645184</v>
      </c>
      <c r="D337" t="s">
        <v>199</v>
      </c>
      <c r="E337" t="s">
        <v>383</v>
      </c>
      <c r="F337" t="s">
        <v>279</v>
      </c>
      <c r="G337" t="s">
        <v>20</v>
      </c>
      <c r="H337">
        <v>642015</v>
      </c>
      <c r="I337" t="s">
        <v>54</v>
      </c>
      <c r="J337">
        <v>24.95</v>
      </c>
      <c r="K337">
        <v>1516</v>
      </c>
      <c r="M337">
        <v>126.33</v>
      </c>
      <c r="O337">
        <v>33204.42</v>
      </c>
      <c r="Q337" t="s">
        <v>309</v>
      </c>
      <c r="R337">
        <v>0.03</v>
      </c>
      <c r="T337" t="s">
        <v>309</v>
      </c>
      <c r="U337">
        <v>17</v>
      </c>
      <c r="V337" t="str">
        <f>VLOOKUP(H337,LUtable!A$3:B$16,2,FALSE)</f>
        <v>Vintages</v>
      </c>
    </row>
    <row r="338" spans="1:22" hidden="1" x14ac:dyDescent="0.25">
      <c r="A338" s="14" t="s">
        <v>24</v>
      </c>
      <c r="B338">
        <v>138</v>
      </c>
      <c r="C338">
        <v>694737</v>
      </c>
      <c r="D338" t="s">
        <v>190</v>
      </c>
      <c r="E338" t="s">
        <v>348</v>
      </c>
      <c r="F338" t="s">
        <v>279</v>
      </c>
      <c r="G338" t="s">
        <v>20</v>
      </c>
      <c r="H338">
        <v>640010</v>
      </c>
      <c r="I338" t="s">
        <v>42</v>
      </c>
      <c r="J338">
        <v>16.95</v>
      </c>
      <c r="K338">
        <v>1508</v>
      </c>
      <c r="L338">
        <v>6521</v>
      </c>
      <c r="M338">
        <v>125.67</v>
      </c>
      <c r="N338">
        <v>543.41999999999996</v>
      </c>
      <c r="O338">
        <v>22353.1</v>
      </c>
      <c r="P338">
        <v>96660.84</v>
      </c>
      <c r="Q338" t="s">
        <v>400</v>
      </c>
      <c r="R338">
        <v>0.03</v>
      </c>
      <c r="S338">
        <v>0.13</v>
      </c>
      <c r="T338" t="s">
        <v>400</v>
      </c>
      <c r="U338">
        <v>22</v>
      </c>
      <c r="V338" t="str">
        <f>VLOOKUP(H338,LUtable!A$3:B$16,2,FALSE)</f>
        <v>Vintages</v>
      </c>
    </row>
    <row r="339" spans="1:22" hidden="1" x14ac:dyDescent="0.25">
      <c r="A339" s="14" t="s">
        <v>24</v>
      </c>
      <c r="B339">
        <v>139</v>
      </c>
      <c r="C339">
        <v>156869</v>
      </c>
      <c r="D339" t="s">
        <v>268</v>
      </c>
      <c r="E339" t="s">
        <v>383</v>
      </c>
      <c r="F339" t="s">
        <v>279</v>
      </c>
      <c r="G339" t="s">
        <v>20</v>
      </c>
      <c r="H339">
        <v>642015</v>
      </c>
      <c r="I339" t="s">
        <v>54</v>
      </c>
      <c r="J339">
        <v>22.95</v>
      </c>
      <c r="K339">
        <v>1488</v>
      </c>
      <c r="M339">
        <v>124</v>
      </c>
      <c r="O339">
        <v>29957.52</v>
      </c>
      <c r="Q339" t="s">
        <v>309</v>
      </c>
      <c r="R339">
        <v>0.03</v>
      </c>
      <c r="T339" t="s">
        <v>309</v>
      </c>
      <c r="U339">
        <v>29</v>
      </c>
      <c r="V339" t="str">
        <f>VLOOKUP(H339,LUtable!A$3:B$16,2,FALSE)</f>
        <v>Vintages</v>
      </c>
    </row>
    <row r="340" spans="1:22" hidden="1" x14ac:dyDescent="0.25">
      <c r="A340" s="14" t="s">
        <v>24</v>
      </c>
      <c r="B340">
        <v>140</v>
      </c>
      <c r="C340">
        <v>331652</v>
      </c>
      <c r="D340" t="s">
        <v>138</v>
      </c>
      <c r="E340" t="s">
        <v>388</v>
      </c>
      <c r="F340" t="s">
        <v>279</v>
      </c>
      <c r="G340" t="s">
        <v>20</v>
      </c>
      <c r="H340">
        <v>640015</v>
      </c>
      <c r="I340" t="s">
        <v>51</v>
      </c>
      <c r="J340">
        <v>27.95</v>
      </c>
      <c r="K340">
        <v>1431</v>
      </c>
      <c r="L340">
        <v>1867</v>
      </c>
      <c r="M340">
        <v>119.25</v>
      </c>
      <c r="N340">
        <v>155.58000000000001</v>
      </c>
      <c r="O340">
        <v>35141.81</v>
      </c>
      <c r="P340">
        <v>45848.89</v>
      </c>
      <c r="Q340" t="s">
        <v>298</v>
      </c>
      <c r="R340">
        <v>0.03</v>
      </c>
      <c r="S340">
        <v>0.04</v>
      </c>
      <c r="T340" t="s">
        <v>376</v>
      </c>
      <c r="U340">
        <v>17</v>
      </c>
      <c r="V340" t="str">
        <f>VLOOKUP(H340,LUtable!A$3:B$16,2,FALSE)</f>
        <v>Vintages</v>
      </c>
    </row>
    <row r="341" spans="1:22" hidden="1" x14ac:dyDescent="0.25">
      <c r="A341" s="14" t="s">
        <v>24</v>
      </c>
      <c r="B341">
        <v>141</v>
      </c>
      <c r="C341">
        <v>415653</v>
      </c>
      <c r="D341" t="s">
        <v>200</v>
      </c>
      <c r="E341" t="s">
        <v>327</v>
      </c>
      <c r="F341" t="s">
        <v>279</v>
      </c>
      <c r="G341" t="s">
        <v>20</v>
      </c>
      <c r="H341">
        <v>640010</v>
      </c>
      <c r="I341" t="s">
        <v>42</v>
      </c>
      <c r="J341">
        <v>32.950000000000003</v>
      </c>
      <c r="K341">
        <v>1393</v>
      </c>
      <c r="M341">
        <v>116.08</v>
      </c>
      <c r="O341">
        <v>40372.35</v>
      </c>
      <c r="Q341" t="s">
        <v>309</v>
      </c>
      <c r="R341">
        <v>0.03</v>
      </c>
      <c r="T341" t="s">
        <v>309</v>
      </c>
      <c r="U341">
        <v>19</v>
      </c>
      <c r="V341" t="str">
        <f>VLOOKUP(H341,LUtable!A$3:B$16,2,FALSE)</f>
        <v>Vintages</v>
      </c>
    </row>
    <row r="342" spans="1:22" hidden="1" x14ac:dyDescent="0.25">
      <c r="A342" s="14" t="s">
        <v>24</v>
      </c>
      <c r="B342">
        <v>142</v>
      </c>
      <c r="C342">
        <v>437855</v>
      </c>
      <c r="D342" t="s">
        <v>386</v>
      </c>
      <c r="E342" t="s">
        <v>21</v>
      </c>
      <c r="F342" t="s">
        <v>279</v>
      </c>
      <c r="G342" t="s">
        <v>20</v>
      </c>
      <c r="H342">
        <v>642015</v>
      </c>
      <c r="I342" t="s">
        <v>54</v>
      </c>
      <c r="J342">
        <v>40</v>
      </c>
      <c r="K342">
        <v>1359</v>
      </c>
      <c r="L342">
        <v>1165</v>
      </c>
      <c r="M342">
        <v>113.25</v>
      </c>
      <c r="N342">
        <v>97.08</v>
      </c>
      <c r="O342">
        <v>47865.66</v>
      </c>
      <c r="P342">
        <v>41032.74</v>
      </c>
      <c r="Q342" t="s">
        <v>297</v>
      </c>
      <c r="R342">
        <v>0.03</v>
      </c>
      <c r="S342">
        <v>0.02</v>
      </c>
      <c r="T342" t="s">
        <v>335</v>
      </c>
      <c r="U342">
        <v>7</v>
      </c>
      <c r="V342" t="str">
        <f>VLOOKUP(H342,LUtable!A$3:B$16,2,FALSE)</f>
        <v>Vintages</v>
      </c>
    </row>
    <row r="343" spans="1:22" hidden="1" x14ac:dyDescent="0.25">
      <c r="A343" s="14" t="s">
        <v>24</v>
      </c>
      <c r="B343">
        <v>143</v>
      </c>
      <c r="C343">
        <v>648857</v>
      </c>
      <c r="D343" t="s">
        <v>127</v>
      </c>
      <c r="E343" t="s">
        <v>389</v>
      </c>
      <c r="F343" t="s">
        <v>279</v>
      </c>
      <c r="G343" t="s">
        <v>20</v>
      </c>
      <c r="H343">
        <v>642020</v>
      </c>
      <c r="I343" t="s">
        <v>128</v>
      </c>
      <c r="J343">
        <v>21.25</v>
      </c>
      <c r="K343">
        <v>1353</v>
      </c>
      <c r="M343">
        <v>112.75</v>
      </c>
      <c r="O343">
        <v>25204.12</v>
      </c>
      <c r="Q343" t="s">
        <v>309</v>
      </c>
      <c r="R343">
        <v>0.03</v>
      </c>
      <c r="T343" t="s">
        <v>309</v>
      </c>
      <c r="U343">
        <v>16</v>
      </c>
      <c r="V343" t="str">
        <f>VLOOKUP(H343,LUtable!A$3:B$16,2,FALSE)</f>
        <v>Vintages</v>
      </c>
    </row>
    <row r="344" spans="1:22" hidden="1" x14ac:dyDescent="0.25">
      <c r="A344" s="14" t="s">
        <v>24</v>
      </c>
      <c r="B344">
        <v>144</v>
      </c>
      <c r="C344">
        <v>507517</v>
      </c>
      <c r="D344" t="s">
        <v>141</v>
      </c>
      <c r="E344" t="s">
        <v>390</v>
      </c>
      <c r="F344" t="s">
        <v>279</v>
      </c>
      <c r="G344" t="s">
        <v>20</v>
      </c>
      <c r="H344">
        <v>640015</v>
      </c>
      <c r="I344" t="s">
        <v>51</v>
      </c>
      <c r="J344">
        <v>25.95</v>
      </c>
      <c r="K344">
        <v>1343</v>
      </c>
      <c r="L344">
        <v>67</v>
      </c>
      <c r="M344">
        <v>111.92</v>
      </c>
      <c r="N344">
        <v>5.58</v>
      </c>
      <c r="O344">
        <v>30603.759999999998</v>
      </c>
      <c r="P344">
        <v>1526.77</v>
      </c>
      <c r="Q344" t="s">
        <v>669</v>
      </c>
      <c r="R344">
        <v>0.03</v>
      </c>
      <c r="S344">
        <v>0</v>
      </c>
      <c r="T344" t="s">
        <v>309</v>
      </c>
      <c r="U344">
        <v>12</v>
      </c>
      <c r="V344" t="str">
        <f>VLOOKUP(H344,LUtable!A$3:B$16,2,FALSE)</f>
        <v>Vintages</v>
      </c>
    </row>
    <row r="345" spans="1:22" hidden="1" x14ac:dyDescent="0.25">
      <c r="A345" s="14" t="s">
        <v>24</v>
      </c>
      <c r="B345">
        <v>145</v>
      </c>
      <c r="C345">
        <v>483065</v>
      </c>
      <c r="D345" t="s">
        <v>140</v>
      </c>
      <c r="E345" t="s">
        <v>327</v>
      </c>
      <c r="F345" t="s">
        <v>279</v>
      </c>
      <c r="G345" t="s">
        <v>20</v>
      </c>
      <c r="H345">
        <v>640010</v>
      </c>
      <c r="I345" t="s">
        <v>42</v>
      </c>
      <c r="J345">
        <v>28.95</v>
      </c>
      <c r="K345">
        <v>1324</v>
      </c>
      <c r="L345">
        <v>122</v>
      </c>
      <c r="M345">
        <v>110.33</v>
      </c>
      <c r="N345">
        <v>10.17</v>
      </c>
      <c r="O345">
        <v>33685.839999999997</v>
      </c>
      <c r="P345">
        <v>3103.98</v>
      </c>
      <c r="Q345" t="s">
        <v>670</v>
      </c>
      <c r="R345">
        <v>0.03</v>
      </c>
      <c r="S345">
        <v>0</v>
      </c>
      <c r="T345" t="s">
        <v>309</v>
      </c>
      <c r="U345">
        <v>12</v>
      </c>
      <c r="V345" t="str">
        <f>VLOOKUP(H345,LUtable!A$3:B$16,2,FALSE)</f>
        <v>Vintages</v>
      </c>
    </row>
    <row r="346" spans="1:22" hidden="1" x14ac:dyDescent="0.25">
      <c r="A346" s="14" t="s">
        <v>24</v>
      </c>
      <c r="B346">
        <v>146</v>
      </c>
      <c r="C346">
        <v>329706</v>
      </c>
      <c r="D346" t="s">
        <v>270</v>
      </c>
      <c r="E346" t="s">
        <v>344</v>
      </c>
      <c r="F346" t="s">
        <v>279</v>
      </c>
      <c r="G346" t="s">
        <v>20</v>
      </c>
      <c r="H346">
        <v>642015</v>
      </c>
      <c r="I346" t="s">
        <v>54</v>
      </c>
      <c r="J346">
        <v>27.95</v>
      </c>
      <c r="K346">
        <v>1315</v>
      </c>
      <c r="M346">
        <v>109.58</v>
      </c>
      <c r="O346">
        <v>32293.14</v>
      </c>
      <c r="Q346" t="s">
        <v>309</v>
      </c>
      <c r="R346">
        <v>0.03</v>
      </c>
      <c r="T346" t="s">
        <v>309</v>
      </c>
      <c r="U346">
        <v>18</v>
      </c>
      <c r="V346" t="str">
        <f>VLOOKUP(H346,LUtable!A$3:B$16,2,FALSE)</f>
        <v>Vintages</v>
      </c>
    </row>
    <row r="347" spans="1:22" hidden="1" x14ac:dyDescent="0.25">
      <c r="A347" s="14" t="s">
        <v>24</v>
      </c>
      <c r="B347">
        <v>147</v>
      </c>
      <c r="C347">
        <v>12606</v>
      </c>
      <c r="D347" t="s">
        <v>504</v>
      </c>
      <c r="E347" t="s">
        <v>321</v>
      </c>
      <c r="F347" t="s">
        <v>279</v>
      </c>
      <c r="G347" t="s">
        <v>20</v>
      </c>
      <c r="H347">
        <v>642015</v>
      </c>
      <c r="I347" t="s">
        <v>54</v>
      </c>
      <c r="J347">
        <v>19.95</v>
      </c>
      <c r="K347">
        <v>1295</v>
      </c>
      <c r="M347">
        <v>107.92</v>
      </c>
      <c r="O347">
        <v>22633.85</v>
      </c>
      <c r="Q347" t="s">
        <v>309</v>
      </c>
      <c r="R347">
        <v>0.03</v>
      </c>
      <c r="T347" t="s">
        <v>309</v>
      </c>
      <c r="U347">
        <v>74</v>
      </c>
      <c r="V347" t="str">
        <f>VLOOKUP(H347,LUtable!A$3:B$16,2,FALSE)</f>
        <v>Vintages</v>
      </c>
    </row>
    <row r="348" spans="1:22" hidden="1" x14ac:dyDescent="0.25">
      <c r="A348" s="14" t="s">
        <v>24</v>
      </c>
      <c r="B348">
        <v>148</v>
      </c>
      <c r="C348">
        <v>22251</v>
      </c>
      <c r="D348" t="s">
        <v>106</v>
      </c>
      <c r="E348" t="s">
        <v>327</v>
      </c>
      <c r="F348" t="s">
        <v>279</v>
      </c>
      <c r="G348" t="s">
        <v>20</v>
      </c>
      <c r="H348">
        <v>538820</v>
      </c>
      <c r="I348" t="s">
        <v>61</v>
      </c>
      <c r="J348">
        <v>7.25</v>
      </c>
      <c r="K348">
        <v>1293</v>
      </c>
      <c r="L348">
        <v>1365</v>
      </c>
      <c r="M348">
        <v>107.75</v>
      </c>
      <c r="N348">
        <v>113.75</v>
      </c>
      <c r="O348">
        <v>8066.95</v>
      </c>
      <c r="P348">
        <v>8516.15</v>
      </c>
      <c r="Q348" t="s">
        <v>452</v>
      </c>
      <c r="R348">
        <v>0.02</v>
      </c>
      <c r="S348">
        <v>0.03</v>
      </c>
      <c r="T348" t="s">
        <v>373</v>
      </c>
      <c r="U348">
        <v>2</v>
      </c>
      <c r="V348" t="str">
        <f>VLOOKUP(H348,LUtable!A$3:B$16,2,FALSE)</f>
        <v>NW Licensee Only</v>
      </c>
    </row>
    <row r="349" spans="1:22" hidden="1" x14ac:dyDescent="0.25">
      <c r="A349" s="14" t="s">
        <v>24</v>
      </c>
      <c r="B349">
        <v>149</v>
      </c>
      <c r="C349">
        <v>645226</v>
      </c>
      <c r="D349" t="s">
        <v>157</v>
      </c>
      <c r="E349" t="s">
        <v>391</v>
      </c>
      <c r="F349" t="s">
        <v>279</v>
      </c>
      <c r="G349" t="s">
        <v>20</v>
      </c>
      <c r="H349">
        <v>642015</v>
      </c>
      <c r="I349" t="s">
        <v>54</v>
      </c>
      <c r="J349">
        <v>50</v>
      </c>
      <c r="K349">
        <v>1285</v>
      </c>
      <c r="M349">
        <v>107.08</v>
      </c>
      <c r="O349">
        <v>56630.97</v>
      </c>
      <c r="Q349" t="s">
        <v>309</v>
      </c>
      <c r="R349">
        <v>0.02</v>
      </c>
      <c r="T349" t="s">
        <v>309</v>
      </c>
      <c r="U349">
        <v>6</v>
      </c>
      <c r="V349" t="str">
        <f>VLOOKUP(H349,LUtable!A$3:B$16,2,FALSE)</f>
        <v>Vintages</v>
      </c>
    </row>
    <row r="350" spans="1:22" x14ac:dyDescent="0.25">
      <c r="A350" s="14" t="s">
        <v>24</v>
      </c>
      <c r="B350">
        <v>150</v>
      </c>
      <c r="C350">
        <v>416222</v>
      </c>
      <c r="D350" t="s">
        <v>191</v>
      </c>
      <c r="E350" t="s">
        <v>315</v>
      </c>
      <c r="F350" t="s">
        <v>279</v>
      </c>
      <c r="G350" t="s">
        <v>20</v>
      </c>
      <c r="H350">
        <v>433580</v>
      </c>
      <c r="I350" t="s">
        <v>42</v>
      </c>
      <c r="J350">
        <v>10.95</v>
      </c>
      <c r="K350">
        <v>1284</v>
      </c>
      <c r="L350">
        <v>34880</v>
      </c>
      <c r="M350">
        <v>107</v>
      </c>
      <c r="N350">
        <v>2906.67</v>
      </c>
      <c r="O350">
        <v>12215.04</v>
      </c>
      <c r="P350">
        <v>331823.01</v>
      </c>
      <c r="Q350" t="s">
        <v>418</v>
      </c>
      <c r="R350">
        <v>0.02</v>
      </c>
      <c r="S350">
        <v>0.72</v>
      </c>
      <c r="T350" t="s">
        <v>432</v>
      </c>
      <c r="U350">
        <v>11</v>
      </c>
      <c r="V350" t="str">
        <f>VLOOKUP(H350,LUtable!A$3:B$16,2,FALSE)</f>
        <v>Wines</v>
      </c>
    </row>
    <row r="351" spans="1:22" hidden="1" x14ac:dyDescent="0.25">
      <c r="A351" s="14" t="s">
        <v>24</v>
      </c>
      <c r="B351">
        <v>151</v>
      </c>
      <c r="C351">
        <v>957407</v>
      </c>
      <c r="D351" t="s">
        <v>164</v>
      </c>
      <c r="E351" t="s">
        <v>312</v>
      </c>
      <c r="F351" t="s">
        <v>279</v>
      </c>
      <c r="G351" t="s">
        <v>20</v>
      </c>
      <c r="H351">
        <v>640010</v>
      </c>
      <c r="I351" t="s">
        <v>42</v>
      </c>
      <c r="J351">
        <v>19.95</v>
      </c>
      <c r="K351">
        <v>1235</v>
      </c>
      <c r="L351">
        <v>5757</v>
      </c>
      <c r="M351">
        <v>102.92</v>
      </c>
      <c r="N351">
        <v>479.75</v>
      </c>
      <c r="O351">
        <v>21585.18</v>
      </c>
      <c r="P351">
        <v>100620.13</v>
      </c>
      <c r="Q351" t="s">
        <v>356</v>
      </c>
      <c r="R351">
        <v>0.02</v>
      </c>
      <c r="S351">
        <v>0.12</v>
      </c>
      <c r="T351" t="s">
        <v>401</v>
      </c>
      <c r="U351">
        <v>12</v>
      </c>
      <c r="V351" t="str">
        <f>VLOOKUP(H351,LUtable!A$3:B$16,2,FALSE)</f>
        <v>Vintages</v>
      </c>
    </row>
    <row r="352" spans="1:22" hidden="1" x14ac:dyDescent="0.25">
      <c r="A352" s="14" t="s">
        <v>24</v>
      </c>
      <c r="B352">
        <v>152</v>
      </c>
      <c r="C352">
        <v>429308</v>
      </c>
      <c r="D352" t="s">
        <v>115</v>
      </c>
      <c r="E352" t="s">
        <v>304</v>
      </c>
      <c r="F352" t="s">
        <v>279</v>
      </c>
      <c r="G352" t="s">
        <v>20</v>
      </c>
      <c r="H352">
        <v>640010</v>
      </c>
      <c r="I352" t="s">
        <v>42</v>
      </c>
      <c r="J352">
        <v>29.95</v>
      </c>
      <c r="K352">
        <v>1209</v>
      </c>
      <c r="L352">
        <v>1</v>
      </c>
      <c r="M352">
        <v>100.75</v>
      </c>
      <c r="N352">
        <v>0.08</v>
      </c>
      <c r="O352">
        <v>31829.87</v>
      </c>
      <c r="P352">
        <v>26.33</v>
      </c>
      <c r="Q352" t="s">
        <v>671</v>
      </c>
      <c r="R352">
        <v>0.02</v>
      </c>
      <c r="S352">
        <v>0</v>
      </c>
      <c r="T352" t="s">
        <v>309</v>
      </c>
      <c r="U352">
        <v>20</v>
      </c>
      <c r="V352" t="str">
        <f>VLOOKUP(H352,LUtable!A$3:B$16,2,FALSE)</f>
        <v>Vintages</v>
      </c>
    </row>
    <row r="353" spans="1:22" hidden="1" x14ac:dyDescent="0.25">
      <c r="A353" s="14" t="s">
        <v>24</v>
      </c>
      <c r="B353">
        <v>153</v>
      </c>
      <c r="C353">
        <v>447417</v>
      </c>
      <c r="D353" t="s">
        <v>245</v>
      </c>
      <c r="E353" t="s">
        <v>307</v>
      </c>
      <c r="F353" t="s">
        <v>279</v>
      </c>
      <c r="G353" t="s">
        <v>20</v>
      </c>
      <c r="H353">
        <v>640020</v>
      </c>
      <c r="I353" t="s">
        <v>46</v>
      </c>
      <c r="J353">
        <v>19.95</v>
      </c>
      <c r="K353">
        <v>1198</v>
      </c>
      <c r="L353">
        <v>4970</v>
      </c>
      <c r="M353">
        <v>99.83</v>
      </c>
      <c r="N353">
        <v>414.17</v>
      </c>
      <c r="O353">
        <v>20938.5</v>
      </c>
      <c r="P353">
        <v>86865.04</v>
      </c>
      <c r="Q353" t="s">
        <v>410</v>
      </c>
      <c r="R353">
        <v>0.02</v>
      </c>
      <c r="S353">
        <v>0.1</v>
      </c>
      <c r="T353" t="s">
        <v>355</v>
      </c>
      <c r="U353">
        <v>70</v>
      </c>
      <c r="V353" t="str">
        <f>VLOOKUP(H353,LUtable!A$3:B$16,2,FALSE)</f>
        <v>Vintages</v>
      </c>
    </row>
    <row r="354" spans="1:22" hidden="1" x14ac:dyDescent="0.25">
      <c r="A354" s="14" t="s">
        <v>24</v>
      </c>
      <c r="B354">
        <v>154</v>
      </c>
      <c r="C354">
        <v>149997</v>
      </c>
      <c r="D354" t="s">
        <v>131</v>
      </c>
      <c r="E354" t="s">
        <v>389</v>
      </c>
      <c r="F354" t="s">
        <v>279</v>
      </c>
      <c r="G354" t="s">
        <v>20</v>
      </c>
      <c r="H354">
        <v>640015</v>
      </c>
      <c r="I354" t="s">
        <v>51</v>
      </c>
      <c r="J354">
        <v>24.95</v>
      </c>
      <c r="K354">
        <v>1192</v>
      </c>
      <c r="M354">
        <v>99.33</v>
      </c>
      <c r="O354">
        <v>26107.96</v>
      </c>
      <c r="Q354" t="s">
        <v>309</v>
      </c>
      <c r="R354">
        <v>0.02</v>
      </c>
      <c r="T354" t="s">
        <v>309</v>
      </c>
      <c r="U354">
        <v>17</v>
      </c>
      <c r="V354" t="str">
        <f>VLOOKUP(H354,LUtable!A$3:B$16,2,FALSE)</f>
        <v>Vintages</v>
      </c>
    </row>
    <row r="355" spans="1:22" hidden="1" x14ac:dyDescent="0.25">
      <c r="A355" s="14" t="s">
        <v>24</v>
      </c>
      <c r="B355">
        <v>155</v>
      </c>
      <c r="C355">
        <v>468165</v>
      </c>
      <c r="D355" t="s">
        <v>394</v>
      </c>
      <c r="E355" t="s">
        <v>284</v>
      </c>
      <c r="F355" t="s">
        <v>279</v>
      </c>
      <c r="G355" t="s">
        <v>20</v>
      </c>
      <c r="H355">
        <v>538820</v>
      </c>
      <c r="I355" t="s">
        <v>61</v>
      </c>
      <c r="J355">
        <v>16.600000000000001</v>
      </c>
      <c r="K355">
        <v>1124</v>
      </c>
      <c r="L355">
        <v>626</v>
      </c>
      <c r="M355">
        <v>93.67</v>
      </c>
      <c r="N355">
        <v>52.17</v>
      </c>
      <c r="O355">
        <v>16312.92</v>
      </c>
      <c r="P355">
        <v>9085.31</v>
      </c>
      <c r="Q355" t="s">
        <v>354</v>
      </c>
      <c r="R355">
        <v>0.02</v>
      </c>
      <c r="S355">
        <v>0.01</v>
      </c>
      <c r="T355" t="s">
        <v>336</v>
      </c>
      <c r="U355">
        <v>2</v>
      </c>
      <c r="V355" t="str">
        <f>VLOOKUP(H355,LUtable!A$3:B$16,2,FALSE)</f>
        <v>NW Licensee Only</v>
      </c>
    </row>
    <row r="356" spans="1:22" hidden="1" x14ac:dyDescent="0.25">
      <c r="A356" s="14" t="s">
        <v>24</v>
      </c>
      <c r="B356">
        <v>156</v>
      </c>
      <c r="C356">
        <v>648840</v>
      </c>
      <c r="D356" t="s">
        <v>151</v>
      </c>
      <c r="E356" t="s">
        <v>390</v>
      </c>
      <c r="F356" t="s">
        <v>279</v>
      </c>
      <c r="G356" t="s">
        <v>20</v>
      </c>
      <c r="H356">
        <v>640025</v>
      </c>
      <c r="I356" t="s">
        <v>152</v>
      </c>
      <c r="J356">
        <v>19.95</v>
      </c>
      <c r="K356">
        <v>1116</v>
      </c>
      <c r="M356">
        <v>93</v>
      </c>
      <c r="O356">
        <v>19505.310000000001</v>
      </c>
      <c r="Q356" t="s">
        <v>309</v>
      </c>
      <c r="R356">
        <v>0.02</v>
      </c>
      <c r="T356" t="s">
        <v>309</v>
      </c>
      <c r="U356">
        <v>10</v>
      </c>
      <c r="V356" t="str">
        <f>VLOOKUP(H356,LUtable!A$3:B$16,2,FALSE)</f>
        <v>Vintages</v>
      </c>
    </row>
    <row r="357" spans="1:22" hidden="1" x14ac:dyDescent="0.25">
      <c r="A357" s="14" t="s">
        <v>24</v>
      </c>
      <c r="B357">
        <v>157</v>
      </c>
      <c r="C357">
        <v>141499</v>
      </c>
      <c r="D357" t="s">
        <v>195</v>
      </c>
      <c r="E357" t="s">
        <v>375</v>
      </c>
      <c r="F357" t="s">
        <v>279</v>
      </c>
      <c r="G357" t="s">
        <v>20</v>
      </c>
      <c r="H357">
        <v>640010</v>
      </c>
      <c r="I357" t="s">
        <v>42</v>
      </c>
      <c r="J357">
        <v>21.95</v>
      </c>
      <c r="K357">
        <v>1113</v>
      </c>
      <c r="L357">
        <v>1290</v>
      </c>
      <c r="M357">
        <v>92.75</v>
      </c>
      <c r="N357">
        <v>107.5</v>
      </c>
      <c r="O357">
        <v>21422.79</v>
      </c>
      <c r="P357">
        <v>24829.65</v>
      </c>
      <c r="Q357" t="s">
        <v>293</v>
      </c>
      <c r="R357">
        <v>0.02</v>
      </c>
      <c r="S357">
        <v>0.03</v>
      </c>
      <c r="T357" t="s">
        <v>373</v>
      </c>
      <c r="U357">
        <v>14</v>
      </c>
      <c r="V357" t="str">
        <f>VLOOKUP(H357,LUtable!A$3:B$16,2,FALSE)</f>
        <v>Vintages</v>
      </c>
    </row>
    <row r="358" spans="1:22" hidden="1" x14ac:dyDescent="0.25">
      <c r="A358" s="14" t="s">
        <v>24</v>
      </c>
      <c r="B358">
        <v>158</v>
      </c>
      <c r="C358">
        <v>402685</v>
      </c>
      <c r="D358" t="s">
        <v>139</v>
      </c>
      <c r="E358" t="s">
        <v>315</v>
      </c>
      <c r="F358" t="s">
        <v>279</v>
      </c>
      <c r="G358" t="s">
        <v>20</v>
      </c>
      <c r="H358">
        <v>642015</v>
      </c>
      <c r="I358" t="s">
        <v>54</v>
      </c>
      <c r="J358">
        <v>32.950000000000003</v>
      </c>
      <c r="K358">
        <v>1056</v>
      </c>
      <c r="L358">
        <v>836</v>
      </c>
      <c r="M358">
        <v>88</v>
      </c>
      <c r="N358">
        <v>69.67</v>
      </c>
      <c r="O358">
        <v>30605.31</v>
      </c>
      <c r="P358">
        <v>24229.200000000001</v>
      </c>
      <c r="Q358" t="s">
        <v>672</v>
      </c>
      <c r="R358">
        <v>0.02</v>
      </c>
      <c r="S358">
        <v>0.02</v>
      </c>
      <c r="T358" t="s">
        <v>290</v>
      </c>
      <c r="U358">
        <v>9</v>
      </c>
      <c r="V358" t="str">
        <f>VLOOKUP(H358,LUtable!A$3:B$16,2,FALSE)</f>
        <v>Vintages</v>
      </c>
    </row>
    <row r="359" spans="1:22" hidden="1" x14ac:dyDescent="0.25">
      <c r="A359" s="14" t="s">
        <v>24</v>
      </c>
      <c r="B359">
        <v>159</v>
      </c>
      <c r="C359">
        <v>493163</v>
      </c>
      <c r="D359" t="s">
        <v>129</v>
      </c>
      <c r="E359" t="s">
        <v>395</v>
      </c>
      <c r="F359" t="s">
        <v>279</v>
      </c>
      <c r="G359" t="s">
        <v>20</v>
      </c>
      <c r="H359">
        <v>642015</v>
      </c>
      <c r="I359" t="s">
        <v>54</v>
      </c>
      <c r="J359">
        <v>44.95</v>
      </c>
      <c r="K359">
        <v>986</v>
      </c>
      <c r="L359">
        <v>876</v>
      </c>
      <c r="M359">
        <v>82.17</v>
      </c>
      <c r="N359">
        <v>73</v>
      </c>
      <c r="O359">
        <v>39047.35</v>
      </c>
      <c r="P359">
        <v>34691.15</v>
      </c>
      <c r="Q359" t="s">
        <v>302</v>
      </c>
      <c r="R359">
        <v>0.02</v>
      </c>
      <c r="S359">
        <v>0.02</v>
      </c>
      <c r="T359" t="s">
        <v>290</v>
      </c>
      <c r="U359">
        <v>14</v>
      </c>
      <c r="V359" t="str">
        <f>VLOOKUP(H359,LUtable!A$3:B$16,2,FALSE)</f>
        <v>Vintages</v>
      </c>
    </row>
    <row r="360" spans="1:22" hidden="1" x14ac:dyDescent="0.25">
      <c r="A360" s="14" t="s">
        <v>24</v>
      </c>
      <c r="B360">
        <v>160</v>
      </c>
      <c r="C360">
        <v>454827</v>
      </c>
      <c r="D360" t="s">
        <v>205</v>
      </c>
      <c r="E360" t="s">
        <v>396</v>
      </c>
      <c r="F360" t="s">
        <v>279</v>
      </c>
      <c r="G360" t="s">
        <v>20</v>
      </c>
      <c r="H360">
        <v>538820</v>
      </c>
      <c r="I360" t="s">
        <v>206</v>
      </c>
      <c r="J360">
        <v>13.1</v>
      </c>
      <c r="K360">
        <v>851</v>
      </c>
      <c r="M360">
        <v>70.92</v>
      </c>
      <c r="O360">
        <v>9714.9599999999991</v>
      </c>
      <c r="Q360" t="s">
        <v>309</v>
      </c>
      <c r="R360">
        <v>0.02</v>
      </c>
      <c r="T360" t="s">
        <v>309</v>
      </c>
      <c r="U360">
        <v>41</v>
      </c>
      <c r="V360" t="str">
        <f>VLOOKUP(H360,LUtable!A$3:B$16,2,FALSE)</f>
        <v>NW Licensee Only</v>
      </c>
    </row>
    <row r="361" spans="1:22" hidden="1" x14ac:dyDescent="0.25">
      <c r="A361" s="14" t="s">
        <v>24</v>
      </c>
      <c r="B361">
        <v>161</v>
      </c>
      <c r="C361">
        <v>332494</v>
      </c>
      <c r="D361" t="s">
        <v>269</v>
      </c>
      <c r="E361" t="s">
        <v>353</v>
      </c>
      <c r="F361" t="s">
        <v>279</v>
      </c>
      <c r="G361" t="s">
        <v>20</v>
      </c>
      <c r="H361">
        <v>640015</v>
      </c>
      <c r="I361" t="s">
        <v>51</v>
      </c>
      <c r="J361">
        <v>27.95</v>
      </c>
      <c r="K361">
        <v>843</v>
      </c>
      <c r="M361">
        <v>70.25</v>
      </c>
      <c r="O361">
        <v>20701.990000000002</v>
      </c>
      <c r="Q361" t="s">
        <v>309</v>
      </c>
      <c r="R361">
        <v>0.02</v>
      </c>
      <c r="T361" t="s">
        <v>309</v>
      </c>
      <c r="U361">
        <v>20</v>
      </c>
      <c r="V361" t="str">
        <f>VLOOKUP(H361,LUtable!A$3:B$16,2,FALSE)</f>
        <v>Vintages</v>
      </c>
    </row>
    <row r="362" spans="1:22" hidden="1" x14ac:dyDescent="0.25">
      <c r="A362" s="14" t="s">
        <v>24</v>
      </c>
      <c r="B362">
        <v>162</v>
      </c>
      <c r="C362">
        <v>714295</v>
      </c>
      <c r="D362" t="s">
        <v>167</v>
      </c>
      <c r="E362" t="s">
        <v>348</v>
      </c>
      <c r="F362" t="s">
        <v>279</v>
      </c>
      <c r="G362" t="s">
        <v>20</v>
      </c>
      <c r="H362">
        <v>640010</v>
      </c>
      <c r="I362" t="s">
        <v>42</v>
      </c>
      <c r="J362">
        <v>19.95</v>
      </c>
      <c r="K362">
        <v>805</v>
      </c>
      <c r="L362">
        <v>9922</v>
      </c>
      <c r="M362">
        <v>67.08</v>
      </c>
      <c r="N362">
        <v>826.83</v>
      </c>
      <c r="O362">
        <v>14069.69</v>
      </c>
      <c r="P362">
        <v>173415.49</v>
      </c>
      <c r="Q362" t="s">
        <v>408</v>
      </c>
      <c r="R362">
        <v>0.02</v>
      </c>
      <c r="S362">
        <v>0.2</v>
      </c>
      <c r="T362" t="s">
        <v>398</v>
      </c>
      <c r="U362">
        <v>10</v>
      </c>
      <c r="V362" t="str">
        <f>VLOOKUP(H362,LUtable!A$3:B$16,2,FALSE)</f>
        <v>Vintages</v>
      </c>
    </row>
    <row r="363" spans="1:22" hidden="1" x14ac:dyDescent="0.25">
      <c r="A363" s="14" t="s">
        <v>24</v>
      </c>
      <c r="B363">
        <v>163</v>
      </c>
      <c r="C363">
        <v>179754</v>
      </c>
      <c r="D363" t="s">
        <v>176</v>
      </c>
      <c r="E363" t="s">
        <v>392</v>
      </c>
      <c r="F363" t="s">
        <v>279</v>
      </c>
      <c r="G363" t="s">
        <v>20</v>
      </c>
      <c r="H363">
        <v>642015</v>
      </c>
      <c r="I363" t="s">
        <v>54</v>
      </c>
      <c r="J363">
        <v>39.950000000000003</v>
      </c>
      <c r="K363">
        <v>788</v>
      </c>
      <c r="L363">
        <v>366</v>
      </c>
      <c r="M363">
        <v>65.67</v>
      </c>
      <c r="N363">
        <v>30.5</v>
      </c>
      <c r="O363">
        <v>27719.47</v>
      </c>
      <c r="P363">
        <v>12874.78</v>
      </c>
      <c r="Q363" t="s">
        <v>673</v>
      </c>
      <c r="R363">
        <v>0.02</v>
      </c>
      <c r="S363">
        <v>0.01</v>
      </c>
      <c r="T363" t="s">
        <v>336</v>
      </c>
      <c r="U363">
        <v>10</v>
      </c>
      <c r="V363" t="str">
        <f>VLOOKUP(H363,LUtable!A$3:B$16,2,FALSE)</f>
        <v>Vintages</v>
      </c>
    </row>
    <row r="364" spans="1:22" hidden="1" x14ac:dyDescent="0.25">
      <c r="A364" s="14" t="s">
        <v>24</v>
      </c>
      <c r="B364">
        <v>164</v>
      </c>
      <c r="C364">
        <v>648394</v>
      </c>
      <c r="D364" t="s">
        <v>674</v>
      </c>
      <c r="E364" t="s">
        <v>675</v>
      </c>
      <c r="F364" t="s">
        <v>279</v>
      </c>
      <c r="G364" t="s">
        <v>20</v>
      </c>
      <c r="H364">
        <v>364460</v>
      </c>
      <c r="I364" t="s">
        <v>566</v>
      </c>
      <c r="J364">
        <v>19.8</v>
      </c>
      <c r="K364">
        <v>757</v>
      </c>
      <c r="M364">
        <v>63.08</v>
      </c>
      <c r="O364">
        <v>13130.27</v>
      </c>
      <c r="Q364" t="s">
        <v>309</v>
      </c>
      <c r="R364">
        <v>0.01</v>
      </c>
      <c r="T364" t="s">
        <v>309</v>
      </c>
      <c r="U364">
        <v>1</v>
      </c>
      <c r="V364" t="str">
        <f>VLOOKUP(H364,LUtable!A$3:B$16,2,FALSE)</f>
        <v>OW Licensee Only</v>
      </c>
    </row>
    <row r="365" spans="1:22" hidden="1" x14ac:dyDescent="0.25">
      <c r="A365" s="14" t="s">
        <v>24</v>
      </c>
      <c r="B365">
        <v>165</v>
      </c>
      <c r="C365">
        <v>450668</v>
      </c>
      <c r="D365" t="s">
        <v>163</v>
      </c>
      <c r="E365" t="s">
        <v>385</v>
      </c>
      <c r="F365" t="s">
        <v>279</v>
      </c>
      <c r="G365" t="s">
        <v>20</v>
      </c>
      <c r="H365">
        <v>640010</v>
      </c>
      <c r="I365" t="s">
        <v>42</v>
      </c>
      <c r="J365">
        <v>19.95</v>
      </c>
      <c r="K365">
        <v>743</v>
      </c>
      <c r="L365">
        <v>5442</v>
      </c>
      <c r="M365">
        <v>61.92</v>
      </c>
      <c r="N365">
        <v>453.5</v>
      </c>
      <c r="O365">
        <v>12986.06</v>
      </c>
      <c r="P365">
        <v>95114.6</v>
      </c>
      <c r="Q365" t="s">
        <v>522</v>
      </c>
      <c r="R365">
        <v>0.01</v>
      </c>
      <c r="S365">
        <v>0.11</v>
      </c>
      <c r="T365" t="s">
        <v>412</v>
      </c>
      <c r="U365">
        <v>9</v>
      </c>
      <c r="V365" t="str">
        <f>VLOOKUP(H365,LUtable!A$3:B$16,2,FALSE)</f>
        <v>Vintages</v>
      </c>
    </row>
    <row r="366" spans="1:22" hidden="1" x14ac:dyDescent="0.25">
      <c r="A366" s="14" t="s">
        <v>24</v>
      </c>
      <c r="B366">
        <v>166</v>
      </c>
      <c r="C366">
        <v>994939</v>
      </c>
      <c r="D366" t="s">
        <v>119</v>
      </c>
      <c r="E366" t="s">
        <v>357</v>
      </c>
      <c r="F366" t="s">
        <v>279</v>
      </c>
      <c r="G366" t="s">
        <v>20</v>
      </c>
      <c r="H366">
        <v>640020</v>
      </c>
      <c r="I366" t="s">
        <v>46</v>
      </c>
      <c r="J366">
        <v>28.95</v>
      </c>
      <c r="K366">
        <v>724</v>
      </c>
      <c r="M366">
        <v>60.33</v>
      </c>
      <c r="O366">
        <v>18420.349999999999</v>
      </c>
      <c r="Q366" t="s">
        <v>309</v>
      </c>
      <c r="R366">
        <v>0.01</v>
      </c>
      <c r="T366" t="s">
        <v>309</v>
      </c>
      <c r="U366">
        <v>6</v>
      </c>
      <c r="V366" t="str">
        <f>VLOOKUP(H366,LUtable!A$3:B$16,2,FALSE)</f>
        <v>Vintages</v>
      </c>
    </row>
    <row r="367" spans="1:22" hidden="1" x14ac:dyDescent="0.25">
      <c r="A367" s="14" t="s">
        <v>24</v>
      </c>
      <c r="B367">
        <v>167</v>
      </c>
      <c r="C367">
        <v>645192</v>
      </c>
      <c r="D367" t="s">
        <v>133</v>
      </c>
      <c r="E367" t="s">
        <v>364</v>
      </c>
      <c r="F367" t="s">
        <v>279</v>
      </c>
      <c r="G367" t="s">
        <v>20</v>
      </c>
      <c r="H367">
        <v>642025</v>
      </c>
      <c r="I367" t="s">
        <v>113</v>
      </c>
      <c r="J367">
        <v>23.95</v>
      </c>
      <c r="K367">
        <v>690</v>
      </c>
      <c r="M367">
        <v>57.5</v>
      </c>
      <c r="O367">
        <v>14502.21</v>
      </c>
      <c r="Q367" t="s">
        <v>309</v>
      </c>
      <c r="R367">
        <v>0.01</v>
      </c>
      <c r="T367" t="s">
        <v>309</v>
      </c>
      <c r="U367">
        <v>12</v>
      </c>
      <c r="V367" t="str">
        <f>VLOOKUP(H367,LUtable!A$3:B$16,2,FALSE)</f>
        <v>Vintages</v>
      </c>
    </row>
    <row r="368" spans="1:22" hidden="1" x14ac:dyDescent="0.25">
      <c r="A368" s="14" t="s">
        <v>24</v>
      </c>
      <c r="B368">
        <v>168</v>
      </c>
      <c r="C368">
        <v>12321</v>
      </c>
      <c r="D368" t="s">
        <v>503</v>
      </c>
      <c r="E368" t="s">
        <v>358</v>
      </c>
      <c r="F368" t="s">
        <v>279</v>
      </c>
      <c r="G368" t="s">
        <v>20</v>
      </c>
      <c r="H368">
        <v>640025</v>
      </c>
      <c r="I368" t="s">
        <v>152</v>
      </c>
      <c r="J368">
        <v>19.95</v>
      </c>
      <c r="K368">
        <v>675</v>
      </c>
      <c r="M368">
        <v>56.25</v>
      </c>
      <c r="O368">
        <v>11797.57</v>
      </c>
      <c r="Q368" t="s">
        <v>309</v>
      </c>
      <c r="R368">
        <v>0.01</v>
      </c>
      <c r="T368" t="s">
        <v>309</v>
      </c>
      <c r="U368">
        <v>55</v>
      </c>
      <c r="V368" t="str">
        <f>VLOOKUP(H368,LUtable!A$3:B$16,2,FALSE)</f>
        <v>Vintages</v>
      </c>
    </row>
    <row r="369" spans="1:22" hidden="1" x14ac:dyDescent="0.25">
      <c r="A369" s="14" t="s">
        <v>24</v>
      </c>
      <c r="B369">
        <v>169</v>
      </c>
      <c r="C369">
        <v>555524</v>
      </c>
      <c r="D369" t="s">
        <v>198</v>
      </c>
      <c r="E369" t="s">
        <v>393</v>
      </c>
      <c r="F369" t="s">
        <v>279</v>
      </c>
      <c r="G369" t="s">
        <v>20</v>
      </c>
      <c r="H369">
        <v>640020</v>
      </c>
      <c r="I369" t="s">
        <v>46</v>
      </c>
      <c r="J369">
        <v>18.95</v>
      </c>
      <c r="K369">
        <v>647</v>
      </c>
      <c r="L369">
        <v>1570</v>
      </c>
      <c r="M369">
        <v>53.92</v>
      </c>
      <c r="N369">
        <v>130.83000000000001</v>
      </c>
      <c r="O369">
        <v>10735.62</v>
      </c>
      <c r="P369">
        <v>26050.880000000001</v>
      </c>
      <c r="Q369" t="s">
        <v>676</v>
      </c>
      <c r="R369">
        <v>0.01</v>
      </c>
      <c r="S369">
        <v>0.03</v>
      </c>
      <c r="T369" t="s">
        <v>334</v>
      </c>
      <c r="U369">
        <v>8</v>
      </c>
      <c r="V369" t="str">
        <f>VLOOKUP(H369,LUtable!A$3:B$16,2,FALSE)</f>
        <v>Vintages</v>
      </c>
    </row>
    <row r="370" spans="1:22" hidden="1" x14ac:dyDescent="0.25">
      <c r="A370" s="14" t="s">
        <v>24</v>
      </c>
      <c r="B370">
        <v>170</v>
      </c>
      <c r="C370">
        <v>164228</v>
      </c>
      <c r="D370" t="s">
        <v>193</v>
      </c>
      <c r="E370" t="s">
        <v>357</v>
      </c>
      <c r="F370" t="s">
        <v>279</v>
      </c>
      <c r="G370" t="s">
        <v>20</v>
      </c>
      <c r="H370">
        <v>640010</v>
      </c>
      <c r="I370" t="s">
        <v>42</v>
      </c>
      <c r="J370">
        <v>24.95</v>
      </c>
      <c r="K370">
        <v>645</v>
      </c>
      <c r="L370">
        <v>10333</v>
      </c>
      <c r="M370">
        <v>53.75</v>
      </c>
      <c r="N370">
        <v>861.08</v>
      </c>
      <c r="O370">
        <v>14127.21</v>
      </c>
      <c r="P370">
        <v>226320.13</v>
      </c>
      <c r="Q370" t="s">
        <v>404</v>
      </c>
      <c r="R370">
        <v>0.01</v>
      </c>
      <c r="S370">
        <v>0.21</v>
      </c>
      <c r="T370" t="s">
        <v>405</v>
      </c>
      <c r="U370">
        <v>10</v>
      </c>
      <c r="V370" t="str">
        <f>VLOOKUP(H370,LUtable!A$3:B$16,2,FALSE)</f>
        <v>Vintages</v>
      </c>
    </row>
    <row r="371" spans="1:22" hidden="1" x14ac:dyDescent="0.25">
      <c r="A371" s="14" t="s">
        <v>24</v>
      </c>
      <c r="B371">
        <v>170</v>
      </c>
      <c r="C371">
        <v>329672</v>
      </c>
      <c r="D371" t="s">
        <v>144</v>
      </c>
      <c r="E371" t="s">
        <v>304</v>
      </c>
      <c r="F371" t="s">
        <v>279</v>
      </c>
      <c r="G371" t="s">
        <v>20</v>
      </c>
      <c r="H371">
        <v>642015</v>
      </c>
      <c r="I371" t="s">
        <v>54</v>
      </c>
      <c r="J371">
        <v>49.95</v>
      </c>
      <c r="K371">
        <v>645</v>
      </c>
      <c r="M371">
        <v>53.75</v>
      </c>
      <c r="O371">
        <v>28397.119999999999</v>
      </c>
      <c r="Q371" t="s">
        <v>309</v>
      </c>
      <c r="R371">
        <v>0.01</v>
      </c>
      <c r="T371" t="s">
        <v>309</v>
      </c>
      <c r="U371">
        <v>5</v>
      </c>
      <c r="V371" t="str">
        <f>VLOOKUP(H371,LUtable!A$3:B$16,2,FALSE)</f>
        <v>Vintages</v>
      </c>
    </row>
    <row r="372" spans="1:22" hidden="1" x14ac:dyDescent="0.25">
      <c r="A372" s="14" t="s">
        <v>24</v>
      </c>
      <c r="B372">
        <v>171</v>
      </c>
      <c r="C372">
        <v>598813</v>
      </c>
      <c r="D372" t="s">
        <v>208</v>
      </c>
      <c r="E372" t="s">
        <v>315</v>
      </c>
      <c r="F372" t="s">
        <v>279</v>
      </c>
      <c r="G372" t="s">
        <v>20</v>
      </c>
      <c r="H372">
        <v>642015</v>
      </c>
      <c r="I372" t="s">
        <v>54</v>
      </c>
      <c r="J372">
        <v>48.95</v>
      </c>
      <c r="K372">
        <v>640</v>
      </c>
      <c r="L372">
        <v>688</v>
      </c>
      <c r="M372">
        <v>53.33</v>
      </c>
      <c r="N372">
        <v>57.33</v>
      </c>
      <c r="O372">
        <v>27610.62</v>
      </c>
      <c r="P372">
        <v>29681.42</v>
      </c>
      <c r="Q372" t="s">
        <v>454</v>
      </c>
      <c r="R372">
        <v>0.01</v>
      </c>
      <c r="S372">
        <v>0.01</v>
      </c>
      <c r="T372" t="s">
        <v>290</v>
      </c>
      <c r="U372">
        <v>10</v>
      </c>
      <c r="V372" t="str">
        <f>VLOOKUP(H372,LUtable!A$3:B$16,2,FALSE)</f>
        <v>Vintages</v>
      </c>
    </row>
    <row r="373" spans="1:22" hidden="1" x14ac:dyDescent="0.25">
      <c r="A373" s="14" t="s">
        <v>24</v>
      </c>
      <c r="B373">
        <v>172</v>
      </c>
      <c r="C373">
        <v>238568</v>
      </c>
      <c r="D373" t="s">
        <v>134</v>
      </c>
      <c r="E373" t="s">
        <v>304</v>
      </c>
      <c r="F373" t="s">
        <v>279</v>
      </c>
      <c r="G373" t="s">
        <v>20</v>
      </c>
      <c r="H373">
        <v>640015</v>
      </c>
      <c r="I373" t="s">
        <v>51</v>
      </c>
      <c r="J373">
        <v>45</v>
      </c>
      <c r="K373">
        <v>618</v>
      </c>
      <c r="L373">
        <v>337</v>
      </c>
      <c r="M373">
        <v>51.5</v>
      </c>
      <c r="N373">
        <v>28.08</v>
      </c>
      <c r="O373">
        <v>24501.24</v>
      </c>
      <c r="P373">
        <v>13360.71</v>
      </c>
      <c r="Q373" t="s">
        <v>649</v>
      </c>
      <c r="R373">
        <v>0.01</v>
      </c>
      <c r="S373">
        <v>0.01</v>
      </c>
      <c r="T373" t="s">
        <v>290</v>
      </c>
      <c r="U373">
        <v>4</v>
      </c>
      <c r="V373" t="str">
        <f>VLOOKUP(H373,LUtable!A$3:B$16,2,FALSE)</f>
        <v>Vintages</v>
      </c>
    </row>
    <row r="374" spans="1:22" hidden="1" x14ac:dyDescent="0.25">
      <c r="A374" s="14" t="s">
        <v>24</v>
      </c>
      <c r="B374">
        <v>172</v>
      </c>
      <c r="C374">
        <v>426650</v>
      </c>
      <c r="D374" t="s">
        <v>161</v>
      </c>
      <c r="E374" t="s">
        <v>312</v>
      </c>
      <c r="F374" t="s">
        <v>279</v>
      </c>
      <c r="G374" t="s">
        <v>20</v>
      </c>
      <c r="H374">
        <v>640020</v>
      </c>
      <c r="I374" t="s">
        <v>46</v>
      </c>
      <c r="J374">
        <v>27.95</v>
      </c>
      <c r="K374">
        <v>618</v>
      </c>
      <c r="M374">
        <v>51.5</v>
      </c>
      <c r="O374">
        <v>15176.55</v>
      </c>
      <c r="Q374" t="s">
        <v>309</v>
      </c>
      <c r="R374">
        <v>0.01</v>
      </c>
      <c r="T374" t="s">
        <v>309</v>
      </c>
      <c r="U374">
        <v>4</v>
      </c>
      <c r="V374" t="str">
        <f>VLOOKUP(H374,LUtable!A$3:B$16,2,FALSE)</f>
        <v>Vintages</v>
      </c>
    </row>
    <row r="375" spans="1:22" hidden="1" x14ac:dyDescent="0.25">
      <c r="A375" s="14" t="s">
        <v>24</v>
      </c>
      <c r="B375">
        <v>173</v>
      </c>
      <c r="C375">
        <v>648386</v>
      </c>
      <c r="D375" t="s">
        <v>501</v>
      </c>
      <c r="E375" t="s">
        <v>350</v>
      </c>
      <c r="F375" t="s">
        <v>279</v>
      </c>
      <c r="G375" t="s">
        <v>20</v>
      </c>
      <c r="H375">
        <v>538820</v>
      </c>
      <c r="I375" t="s">
        <v>61</v>
      </c>
      <c r="J375">
        <v>9.6</v>
      </c>
      <c r="K375">
        <v>604</v>
      </c>
      <c r="M375">
        <v>50.33</v>
      </c>
      <c r="O375">
        <v>5024.42</v>
      </c>
      <c r="Q375" t="s">
        <v>309</v>
      </c>
      <c r="R375">
        <v>0.01</v>
      </c>
      <c r="T375" t="s">
        <v>309</v>
      </c>
      <c r="U375">
        <v>2</v>
      </c>
      <c r="V375" t="str">
        <f>VLOOKUP(H375,LUtable!A$3:B$16,2,FALSE)</f>
        <v>NW Licensee Only</v>
      </c>
    </row>
    <row r="376" spans="1:22" hidden="1" x14ac:dyDescent="0.25">
      <c r="A376" s="14" t="s">
        <v>24</v>
      </c>
      <c r="B376">
        <v>174</v>
      </c>
      <c r="C376">
        <v>630517</v>
      </c>
      <c r="D376" t="s">
        <v>160</v>
      </c>
      <c r="E376" t="s">
        <v>379</v>
      </c>
      <c r="F376" t="s">
        <v>279</v>
      </c>
      <c r="G376" t="s">
        <v>20</v>
      </c>
      <c r="H376">
        <v>642020</v>
      </c>
      <c r="I376" t="s">
        <v>128</v>
      </c>
      <c r="J376">
        <v>32</v>
      </c>
      <c r="K376">
        <v>491</v>
      </c>
      <c r="L376">
        <v>509</v>
      </c>
      <c r="M376">
        <v>40.92</v>
      </c>
      <c r="N376">
        <v>42.42</v>
      </c>
      <c r="O376">
        <v>13817.52</v>
      </c>
      <c r="P376">
        <v>14324.07</v>
      </c>
      <c r="Q376" t="s">
        <v>351</v>
      </c>
      <c r="R376">
        <v>0.01</v>
      </c>
      <c r="S376">
        <v>0.01</v>
      </c>
      <c r="T376" t="s">
        <v>290</v>
      </c>
      <c r="U376">
        <v>5</v>
      </c>
      <c r="V376" t="str">
        <f>VLOOKUP(H376,LUtable!A$3:B$16,2,FALSE)</f>
        <v>Vintages</v>
      </c>
    </row>
    <row r="377" spans="1:22" hidden="1" x14ac:dyDescent="0.25">
      <c r="A377" s="14" t="s">
        <v>24</v>
      </c>
      <c r="B377">
        <v>175</v>
      </c>
      <c r="C377">
        <v>649632</v>
      </c>
      <c r="D377" t="s">
        <v>149</v>
      </c>
      <c r="E377" t="s">
        <v>391</v>
      </c>
      <c r="F377" t="s">
        <v>279</v>
      </c>
      <c r="G377" t="s">
        <v>20</v>
      </c>
      <c r="H377">
        <v>642015</v>
      </c>
      <c r="I377" t="s">
        <v>54</v>
      </c>
      <c r="J377">
        <v>70</v>
      </c>
      <c r="K377">
        <v>438</v>
      </c>
      <c r="M377">
        <v>36.5</v>
      </c>
      <c r="O377">
        <v>27055.22</v>
      </c>
      <c r="Q377" t="s">
        <v>309</v>
      </c>
      <c r="R377">
        <v>0.01</v>
      </c>
      <c r="T377" t="s">
        <v>309</v>
      </c>
      <c r="U377">
        <v>3</v>
      </c>
      <c r="V377" t="str">
        <f>VLOOKUP(H377,LUtable!A$3:B$16,2,FALSE)</f>
        <v>Vintages</v>
      </c>
    </row>
    <row r="378" spans="1:22" hidden="1" x14ac:dyDescent="0.25">
      <c r="A378" s="14" t="s">
        <v>24</v>
      </c>
      <c r="B378">
        <v>176</v>
      </c>
      <c r="C378">
        <v>13527</v>
      </c>
      <c r="D378" t="s">
        <v>498</v>
      </c>
      <c r="E378" t="s">
        <v>396</v>
      </c>
      <c r="F378" t="s">
        <v>279</v>
      </c>
      <c r="G378" t="s">
        <v>20</v>
      </c>
      <c r="H378">
        <v>538820</v>
      </c>
      <c r="I378" t="s">
        <v>61</v>
      </c>
      <c r="J378">
        <v>13</v>
      </c>
      <c r="K378">
        <v>432</v>
      </c>
      <c r="M378">
        <v>36</v>
      </c>
      <c r="O378">
        <v>4893.45</v>
      </c>
      <c r="Q378" t="s">
        <v>309</v>
      </c>
      <c r="R378">
        <v>0.01</v>
      </c>
      <c r="T378" t="s">
        <v>309</v>
      </c>
      <c r="U378">
        <v>2</v>
      </c>
      <c r="V378" t="str">
        <f>VLOOKUP(H378,LUtable!A$3:B$16,2,FALSE)</f>
        <v>NW Licensee Only</v>
      </c>
    </row>
    <row r="379" spans="1:22" hidden="1" x14ac:dyDescent="0.25">
      <c r="A379" s="14" t="s">
        <v>24</v>
      </c>
      <c r="B379">
        <v>177</v>
      </c>
      <c r="C379">
        <v>282806</v>
      </c>
      <c r="D379" t="s">
        <v>211</v>
      </c>
      <c r="E379" t="s">
        <v>357</v>
      </c>
      <c r="F379" t="s">
        <v>279</v>
      </c>
      <c r="G379" t="s">
        <v>20</v>
      </c>
      <c r="H379">
        <v>640010</v>
      </c>
      <c r="I379" t="s">
        <v>42</v>
      </c>
      <c r="J379">
        <v>38.950000000000003</v>
      </c>
      <c r="K379">
        <v>414</v>
      </c>
      <c r="L379">
        <v>701</v>
      </c>
      <c r="M379">
        <v>34.5</v>
      </c>
      <c r="N379">
        <v>58.42</v>
      </c>
      <c r="O379">
        <v>14196.9</v>
      </c>
      <c r="P379">
        <v>24038.720000000001</v>
      </c>
      <c r="Q379" t="s">
        <v>461</v>
      </c>
      <c r="R379">
        <v>0.01</v>
      </c>
      <c r="S379">
        <v>0.01</v>
      </c>
      <c r="T379" t="s">
        <v>290</v>
      </c>
      <c r="U379">
        <v>4</v>
      </c>
      <c r="V379" t="str">
        <f>VLOOKUP(H379,LUtable!A$3:B$16,2,FALSE)</f>
        <v>Vintages</v>
      </c>
    </row>
    <row r="380" spans="1:22" hidden="1" x14ac:dyDescent="0.25">
      <c r="A380" s="14" t="s">
        <v>24</v>
      </c>
      <c r="B380">
        <v>178</v>
      </c>
      <c r="C380">
        <v>630699</v>
      </c>
      <c r="D380" t="s">
        <v>122</v>
      </c>
      <c r="E380" t="s">
        <v>289</v>
      </c>
      <c r="F380" t="s">
        <v>279</v>
      </c>
      <c r="G380" t="s">
        <v>20</v>
      </c>
      <c r="H380">
        <v>642015</v>
      </c>
      <c r="I380" t="s">
        <v>54</v>
      </c>
      <c r="J380">
        <v>60</v>
      </c>
      <c r="K380">
        <v>395</v>
      </c>
      <c r="L380">
        <v>70</v>
      </c>
      <c r="M380">
        <v>32.92</v>
      </c>
      <c r="N380">
        <v>5.83</v>
      </c>
      <c r="O380">
        <v>20903.54</v>
      </c>
      <c r="P380">
        <v>3704.42</v>
      </c>
      <c r="Q380" t="s">
        <v>677</v>
      </c>
      <c r="R380">
        <v>0.01</v>
      </c>
      <c r="S380">
        <v>0</v>
      </c>
      <c r="T380" t="s">
        <v>309</v>
      </c>
      <c r="U380">
        <v>3</v>
      </c>
      <c r="V380" t="str">
        <f>VLOOKUP(H380,LUtable!A$3:B$16,2,FALSE)</f>
        <v>Vintages</v>
      </c>
    </row>
    <row r="381" spans="1:22" hidden="1" x14ac:dyDescent="0.25">
      <c r="A381" s="14" t="s">
        <v>24</v>
      </c>
      <c r="B381">
        <v>179</v>
      </c>
      <c r="C381">
        <v>538900</v>
      </c>
      <c r="D381" t="s">
        <v>601</v>
      </c>
      <c r="E381" t="s">
        <v>389</v>
      </c>
      <c r="F381" t="s">
        <v>279</v>
      </c>
      <c r="G381" t="s">
        <v>20</v>
      </c>
      <c r="H381">
        <v>642015</v>
      </c>
      <c r="I381" t="s">
        <v>54</v>
      </c>
      <c r="J381">
        <v>24.95</v>
      </c>
      <c r="K381">
        <v>375</v>
      </c>
      <c r="L381">
        <v>291</v>
      </c>
      <c r="M381">
        <v>31.25</v>
      </c>
      <c r="N381">
        <v>24.25</v>
      </c>
      <c r="O381">
        <v>8213.5</v>
      </c>
      <c r="P381">
        <v>6373.67</v>
      </c>
      <c r="Q381" t="s">
        <v>537</v>
      </c>
      <c r="R381">
        <v>0.01</v>
      </c>
      <c r="S381">
        <v>0.01</v>
      </c>
      <c r="T381" t="s">
        <v>290</v>
      </c>
      <c r="U381">
        <v>56</v>
      </c>
      <c r="V381" t="str">
        <f>VLOOKUP(H381,LUtable!A$3:B$16,2,FALSE)</f>
        <v>Vintages</v>
      </c>
    </row>
    <row r="382" spans="1:22" hidden="1" x14ac:dyDescent="0.25">
      <c r="A382" s="14" t="s">
        <v>24</v>
      </c>
      <c r="B382">
        <v>180</v>
      </c>
      <c r="C382">
        <v>107367</v>
      </c>
      <c r="D382" t="s">
        <v>220</v>
      </c>
      <c r="E382" t="s">
        <v>419</v>
      </c>
      <c r="F382" t="s">
        <v>279</v>
      </c>
      <c r="G382" t="s">
        <v>20</v>
      </c>
      <c r="H382">
        <v>642015</v>
      </c>
      <c r="I382" t="s">
        <v>54</v>
      </c>
      <c r="J382">
        <v>36.950000000000003</v>
      </c>
      <c r="K382">
        <v>368</v>
      </c>
      <c r="M382">
        <v>30.67</v>
      </c>
      <c r="O382">
        <v>11968.14</v>
      </c>
      <c r="Q382" t="s">
        <v>309</v>
      </c>
      <c r="R382">
        <v>0.01</v>
      </c>
      <c r="T382" t="s">
        <v>309</v>
      </c>
      <c r="U382">
        <v>6</v>
      </c>
      <c r="V382" t="str">
        <f>VLOOKUP(H382,LUtable!A$3:B$16,2,FALSE)</f>
        <v>Vintages</v>
      </c>
    </row>
    <row r="383" spans="1:22" hidden="1" x14ac:dyDescent="0.25">
      <c r="A383" s="14" t="s">
        <v>24</v>
      </c>
      <c r="B383">
        <v>181</v>
      </c>
      <c r="C383">
        <v>533984</v>
      </c>
      <c r="D383" t="s">
        <v>411</v>
      </c>
      <c r="E383" t="s">
        <v>389</v>
      </c>
      <c r="F383" t="s">
        <v>279</v>
      </c>
      <c r="G383" t="s">
        <v>20</v>
      </c>
      <c r="H383">
        <v>642025</v>
      </c>
      <c r="I383" t="s">
        <v>113</v>
      </c>
      <c r="J383">
        <v>60</v>
      </c>
      <c r="K383">
        <v>353</v>
      </c>
      <c r="L383">
        <v>183</v>
      </c>
      <c r="M383">
        <v>29.42</v>
      </c>
      <c r="N383">
        <v>15.25</v>
      </c>
      <c r="O383">
        <v>18680.88</v>
      </c>
      <c r="P383">
        <v>9684.42</v>
      </c>
      <c r="Q383" t="s">
        <v>615</v>
      </c>
      <c r="R383">
        <v>0.01</v>
      </c>
      <c r="S383">
        <v>0</v>
      </c>
      <c r="T383" t="s">
        <v>309</v>
      </c>
      <c r="U383">
        <v>3</v>
      </c>
      <c r="V383" t="str">
        <f>VLOOKUP(H383,LUtable!A$3:B$16,2,FALSE)</f>
        <v>Vintages</v>
      </c>
    </row>
    <row r="384" spans="1:22" hidden="1" x14ac:dyDescent="0.25">
      <c r="A384" s="14" t="s">
        <v>24</v>
      </c>
      <c r="B384">
        <v>182</v>
      </c>
      <c r="C384">
        <v>278580</v>
      </c>
      <c r="D384" t="s">
        <v>415</v>
      </c>
      <c r="E384" t="s">
        <v>278</v>
      </c>
      <c r="F384" t="s">
        <v>279</v>
      </c>
      <c r="G384" t="s">
        <v>20</v>
      </c>
      <c r="H384">
        <v>538820</v>
      </c>
      <c r="I384" t="s">
        <v>61</v>
      </c>
      <c r="J384">
        <v>9.75</v>
      </c>
      <c r="K384">
        <v>345</v>
      </c>
      <c r="L384">
        <v>4255</v>
      </c>
      <c r="M384">
        <v>28.75</v>
      </c>
      <c r="N384">
        <v>354.58</v>
      </c>
      <c r="O384">
        <v>2915.71</v>
      </c>
      <c r="P384">
        <v>35960.400000000001</v>
      </c>
      <c r="Q384" t="s">
        <v>408</v>
      </c>
      <c r="R384">
        <v>0.01</v>
      </c>
      <c r="S384">
        <v>0.09</v>
      </c>
      <c r="T384" t="s">
        <v>416</v>
      </c>
      <c r="U384">
        <v>1</v>
      </c>
      <c r="V384" t="str">
        <f>VLOOKUP(H384,LUtable!A$3:B$16,2,FALSE)</f>
        <v>NW Licensee Only</v>
      </c>
    </row>
    <row r="385" spans="1:22" hidden="1" x14ac:dyDescent="0.25">
      <c r="A385" s="14" t="s">
        <v>24</v>
      </c>
      <c r="B385">
        <v>183</v>
      </c>
      <c r="C385">
        <v>39503</v>
      </c>
      <c r="D385" t="s">
        <v>168</v>
      </c>
      <c r="E385" t="s">
        <v>288</v>
      </c>
      <c r="F385" t="s">
        <v>279</v>
      </c>
      <c r="G385" t="s">
        <v>20</v>
      </c>
      <c r="H385">
        <v>640015</v>
      </c>
      <c r="I385" t="s">
        <v>51</v>
      </c>
      <c r="J385">
        <v>65</v>
      </c>
      <c r="K385">
        <v>302</v>
      </c>
      <c r="M385">
        <v>25.17</v>
      </c>
      <c r="O385">
        <v>17318.23</v>
      </c>
      <c r="Q385" t="s">
        <v>309</v>
      </c>
      <c r="R385">
        <v>0.01</v>
      </c>
      <c r="T385" t="s">
        <v>309</v>
      </c>
      <c r="U385">
        <v>3</v>
      </c>
      <c r="V385" t="str">
        <f>VLOOKUP(H385,LUtable!A$3:B$16,2,FALSE)</f>
        <v>Vintages</v>
      </c>
    </row>
    <row r="386" spans="1:22" hidden="1" x14ac:dyDescent="0.25">
      <c r="A386" s="14" t="s">
        <v>24</v>
      </c>
      <c r="B386">
        <v>184</v>
      </c>
      <c r="C386">
        <v>287888</v>
      </c>
      <c r="D386" t="s">
        <v>183</v>
      </c>
      <c r="E386" t="s">
        <v>289</v>
      </c>
      <c r="F386" t="s">
        <v>279</v>
      </c>
      <c r="G386" t="s">
        <v>20</v>
      </c>
      <c r="H386">
        <v>640015</v>
      </c>
      <c r="I386" t="s">
        <v>51</v>
      </c>
      <c r="J386">
        <v>35</v>
      </c>
      <c r="K386">
        <v>281</v>
      </c>
      <c r="M386">
        <v>23.42</v>
      </c>
      <c r="O386">
        <v>8653.81</v>
      </c>
      <c r="Q386" t="s">
        <v>309</v>
      </c>
      <c r="R386">
        <v>0.01</v>
      </c>
      <c r="T386" t="s">
        <v>309</v>
      </c>
      <c r="U386">
        <v>3</v>
      </c>
      <c r="V386" t="str">
        <f>VLOOKUP(H386,LUtable!A$3:B$16,2,FALSE)</f>
        <v>Vintages</v>
      </c>
    </row>
    <row r="387" spans="1:22" hidden="1" x14ac:dyDescent="0.25">
      <c r="A387" s="14" t="s">
        <v>24</v>
      </c>
      <c r="B387">
        <v>185</v>
      </c>
      <c r="C387">
        <v>35337</v>
      </c>
      <c r="D387" t="s">
        <v>182</v>
      </c>
      <c r="E387" t="s">
        <v>278</v>
      </c>
      <c r="F387" t="s">
        <v>279</v>
      </c>
      <c r="G387" t="s">
        <v>20</v>
      </c>
      <c r="H387">
        <v>642015</v>
      </c>
      <c r="I387" t="s">
        <v>54</v>
      </c>
      <c r="J387">
        <v>29.95</v>
      </c>
      <c r="K387">
        <v>264</v>
      </c>
      <c r="L387">
        <v>2634</v>
      </c>
      <c r="M387">
        <v>22</v>
      </c>
      <c r="N387">
        <v>219.5</v>
      </c>
      <c r="O387">
        <v>6950.44</v>
      </c>
      <c r="P387">
        <v>69346.460000000006</v>
      </c>
      <c r="Q387" t="s">
        <v>398</v>
      </c>
      <c r="R387">
        <v>0.01</v>
      </c>
      <c r="S387">
        <v>0.05</v>
      </c>
      <c r="T387" t="s">
        <v>355</v>
      </c>
      <c r="U387">
        <v>5</v>
      </c>
      <c r="V387" t="str">
        <f>VLOOKUP(H387,LUtable!A$3:B$16,2,FALSE)</f>
        <v>Vintages</v>
      </c>
    </row>
    <row r="388" spans="1:22" hidden="1" x14ac:dyDescent="0.25">
      <c r="A388" s="14" t="s">
        <v>24</v>
      </c>
      <c r="B388">
        <v>186</v>
      </c>
      <c r="C388">
        <v>578054</v>
      </c>
      <c r="D388" t="s">
        <v>216</v>
      </c>
      <c r="E388" t="s">
        <v>423</v>
      </c>
      <c r="F388" t="s">
        <v>279</v>
      </c>
      <c r="G388" t="s">
        <v>20</v>
      </c>
      <c r="H388">
        <v>642015</v>
      </c>
      <c r="I388" t="s">
        <v>54</v>
      </c>
      <c r="J388">
        <v>79</v>
      </c>
      <c r="K388">
        <v>233</v>
      </c>
      <c r="L388">
        <v>249</v>
      </c>
      <c r="M388">
        <v>19.420000000000002</v>
      </c>
      <c r="N388">
        <v>20.75</v>
      </c>
      <c r="O388">
        <v>16248.14</v>
      </c>
      <c r="P388">
        <v>17363.89</v>
      </c>
      <c r="Q388" t="s">
        <v>283</v>
      </c>
      <c r="R388">
        <v>0</v>
      </c>
      <c r="S388">
        <v>0.01</v>
      </c>
      <c r="T388" t="s">
        <v>426</v>
      </c>
      <c r="U388">
        <v>6</v>
      </c>
      <c r="V388" t="str">
        <f>VLOOKUP(H388,LUtable!A$3:B$16,2,FALSE)</f>
        <v>Vintages</v>
      </c>
    </row>
    <row r="389" spans="1:22" hidden="1" x14ac:dyDescent="0.25">
      <c r="A389" s="14" t="s">
        <v>24</v>
      </c>
      <c r="B389">
        <v>187</v>
      </c>
      <c r="C389">
        <v>361220</v>
      </c>
      <c r="D389" t="s">
        <v>196</v>
      </c>
      <c r="E389" t="s">
        <v>390</v>
      </c>
      <c r="F389" t="s">
        <v>279</v>
      </c>
      <c r="G389" t="s">
        <v>20</v>
      </c>
      <c r="H389">
        <v>640010</v>
      </c>
      <c r="I389" t="s">
        <v>42</v>
      </c>
      <c r="J389">
        <v>19.95</v>
      </c>
      <c r="K389">
        <v>231</v>
      </c>
      <c r="L389">
        <v>5851</v>
      </c>
      <c r="M389">
        <v>19.25</v>
      </c>
      <c r="N389">
        <v>487.58</v>
      </c>
      <c r="O389">
        <v>4037.39</v>
      </c>
      <c r="P389">
        <v>102263.05</v>
      </c>
      <c r="Q389" t="s">
        <v>418</v>
      </c>
      <c r="R389">
        <v>0</v>
      </c>
      <c r="S389">
        <v>0.12</v>
      </c>
      <c r="T389" t="s">
        <v>426</v>
      </c>
      <c r="U389">
        <v>6</v>
      </c>
      <c r="V389" t="str">
        <f>VLOOKUP(H389,LUtable!A$3:B$16,2,FALSE)</f>
        <v>Vintages</v>
      </c>
    </row>
    <row r="390" spans="1:22" hidden="1" x14ac:dyDescent="0.25">
      <c r="A390" s="14" t="s">
        <v>24</v>
      </c>
      <c r="B390">
        <v>188</v>
      </c>
      <c r="C390">
        <v>57711</v>
      </c>
      <c r="D390" t="s">
        <v>147</v>
      </c>
      <c r="E390" t="s">
        <v>417</v>
      </c>
      <c r="F390" t="s">
        <v>279</v>
      </c>
      <c r="G390" t="s">
        <v>20</v>
      </c>
      <c r="H390">
        <v>642020</v>
      </c>
      <c r="I390" t="s">
        <v>128</v>
      </c>
      <c r="J390">
        <v>75</v>
      </c>
      <c r="K390">
        <v>224</v>
      </c>
      <c r="M390">
        <v>18.670000000000002</v>
      </c>
      <c r="O390">
        <v>14827.61</v>
      </c>
      <c r="Q390" t="s">
        <v>309</v>
      </c>
      <c r="R390">
        <v>0</v>
      </c>
      <c r="T390" t="s">
        <v>309</v>
      </c>
      <c r="U390">
        <v>3</v>
      </c>
      <c r="V390" t="str">
        <f>VLOOKUP(H390,LUtable!A$3:B$16,2,FALSE)</f>
        <v>Vintages</v>
      </c>
    </row>
    <row r="391" spans="1:22" hidden="1" x14ac:dyDescent="0.25">
      <c r="A391" s="14" t="s">
        <v>24</v>
      </c>
      <c r="B391">
        <v>188</v>
      </c>
      <c r="C391">
        <v>551648</v>
      </c>
      <c r="D391" t="s">
        <v>202</v>
      </c>
      <c r="E391" t="s">
        <v>304</v>
      </c>
      <c r="F391" t="s">
        <v>279</v>
      </c>
      <c r="G391" t="s">
        <v>20</v>
      </c>
      <c r="H391">
        <v>642015</v>
      </c>
      <c r="I391" t="s">
        <v>54</v>
      </c>
      <c r="J391">
        <v>19.95</v>
      </c>
      <c r="K391">
        <v>224</v>
      </c>
      <c r="L391">
        <v>10829</v>
      </c>
      <c r="M391">
        <v>18.670000000000002</v>
      </c>
      <c r="N391">
        <v>902.42</v>
      </c>
      <c r="O391">
        <v>3915.04</v>
      </c>
      <c r="P391">
        <v>189267.92</v>
      </c>
      <c r="Q391" t="s">
        <v>425</v>
      </c>
      <c r="R391">
        <v>0</v>
      </c>
      <c r="S391">
        <v>0.22</v>
      </c>
      <c r="T391" t="s">
        <v>426</v>
      </c>
      <c r="U391">
        <v>5</v>
      </c>
      <c r="V391" t="str">
        <f>VLOOKUP(H391,LUtable!A$3:B$16,2,FALSE)</f>
        <v>Vintages</v>
      </c>
    </row>
    <row r="392" spans="1:22" hidden="1" x14ac:dyDescent="0.25">
      <c r="A392" s="14" t="s">
        <v>24</v>
      </c>
      <c r="B392">
        <v>189</v>
      </c>
      <c r="C392">
        <v>668889</v>
      </c>
      <c r="D392" t="s">
        <v>158</v>
      </c>
      <c r="E392" t="s">
        <v>289</v>
      </c>
      <c r="F392" t="s">
        <v>279</v>
      </c>
      <c r="G392" t="s">
        <v>20</v>
      </c>
      <c r="H392">
        <v>642015</v>
      </c>
      <c r="I392" t="s">
        <v>54</v>
      </c>
      <c r="J392">
        <v>60</v>
      </c>
      <c r="K392">
        <v>209</v>
      </c>
      <c r="M392">
        <v>17.420000000000002</v>
      </c>
      <c r="O392">
        <v>11060.35</v>
      </c>
      <c r="Q392" t="s">
        <v>309</v>
      </c>
      <c r="R392">
        <v>0</v>
      </c>
      <c r="T392" t="s">
        <v>309</v>
      </c>
      <c r="U392">
        <v>4</v>
      </c>
      <c r="V392" t="str">
        <f>VLOOKUP(H392,LUtable!A$3:B$16,2,FALSE)</f>
        <v>Vintages</v>
      </c>
    </row>
    <row r="393" spans="1:22" hidden="1" x14ac:dyDescent="0.25">
      <c r="A393" s="14" t="s">
        <v>24</v>
      </c>
      <c r="B393">
        <v>190</v>
      </c>
      <c r="C393">
        <v>499855</v>
      </c>
      <c r="D393" t="s">
        <v>186</v>
      </c>
      <c r="E393" t="s">
        <v>390</v>
      </c>
      <c r="F393" t="s">
        <v>279</v>
      </c>
      <c r="G393" t="s">
        <v>20</v>
      </c>
      <c r="H393">
        <v>640015</v>
      </c>
      <c r="I393" t="s">
        <v>51</v>
      </c>
      <c r="J393">
        <v>16.95</v>
      </c>
      <c r="K393">
        <v>208</v>
      </c>
      <c r="L393">
        <v>2258</v>
      </c>
      <c r="M393">
        <v>17.329999999999998</v>
      </c>
      <c r="N393">
        <v>188.17</v>
      </c>
      <c r="O393">
        <v>3083.19</v>
      </c>
      <c r="P393">
        <v>33470.35</v>
      </c>
      <c r="Q393" t="s">
        <v>412</v>
      </c>
      <c r="R393">
        <v>0</v>
      </c>
      <c r="S393">
        <v>0.05</v>
      </c>
      <c r="T393" t="s">
        <v>426</v>
      </c>
      <c r="U393">
        <v>4</v>
      </c>
      <c r="V393" t="str">
        <f>VLOOKUP(H393,LUtable!A$3:B$16,2,FALSE)</f>
        <v>Vintages</v>
      </c>
    </row>
    <row r="394" spans="1:22" hidden="1" x14ac:dyDescent="0.25">
      <c r="A394" s="14" t="s">
        <v>24</v>
      </c>
      <c r="B394">
        <v>191</v>
      </c>
      <c r="C394">
        <v>156828</v>
      </c>
      <c r="D394" t="s">
        <v>275</v>
      </c>
      <c r="E394" t="s">
        <v>307</v>
      </c>
      <c r="F394" t="s">
        <v>279</v>
      </c>
      <c r="G394" t="s">
        <v>20</v>
      </c>
      <c r="H394">
        <v>642025</v>
      </c>
      <c r="I394" t="s">
        <v>113</v>
      </c>
      <c r="J394">
        <v>29.95</v>
      </c>
      <c r="K394">
        <v>205</v>
      </c>
      <c r="M394">
        <v>17.079999999999998</v>
      </c>
      <c r="O394">
        <v>5397.12</v>
      </c>
      <c r="Q394" t="s">
        <v>309</v>
      </c>
      <c r="R394">
        <v>0</v>
      </c>
      <c r="T394" t="s">
        <v>309</v>
      </c>
      <c r="U394">
        <v>5</v>
      </c>
      <c r="V394" t="str">
        <f>VLOOKUP(H394,LUtable!A$3:B$16,2,FALSE)</f>
        <v>Vintages</v>
      </c>
    </row>
    <row r="395" spans="1:22" hidden="1" x14ac:dyDescent="0.25">
      <c r="A395" s="14" t="s">
        <v>24</v>
      </c>
      <c r="B395">
        <v>191</v>
      </c>
      <c r="C395">
        <v>645234</v>
      </c>
      <c r="D395" t="s">
        <v>180</v>
      </c>
      <c r="E395" t="s">
        <v>389</v>
      </c>
      <c r="F395" t="s">
        <v>279</v>
      </c>
      <c r="G395" t="s">
        <v>20</v>
      </c>
      <c r="H395">
        <v>642020</v>
      </c>
      <c r="I395" t="s">
        <v>128</v>
      </c>
      <c r="J395">
        <v>60</v>
      </c>
      <c r="K395">
        <v>205</v>
      </c>
      <c r="M395">
        <v>17.079999999999998</v>
      </c>
      <c r="O395">
        <v>10848.67</v>
      </c>
      <c r="Q395" t="s">
        <v>309</v>
      </c>
      <c r="R395">
        <v>0</v>
      </c>
      <c r="T395" t="s">
        <v>309</v>
      </c>
      <c r="U395">
        <v>2</v>
      </c>
      <c r="V395" t="str">
        <f>VLOOKUP(H395,LUtable!A$3:B$16,2,FALSE)</f>
        <v>Vintages</v>
      </c>
    </row>
    <row r="396" spans="1:22" hidden="1" x14ac:dyDescent="0.25">
      <c r="A396" s="14" t="s">
        <v>24</v>
      </c>
      <c r="B396">
        <v>192</v>
      </c>
      <c r="C396">
        <v>560292</v>
      </c>
      <c r="D396" t="s">
        <v>188</v>
      </c>
      <c r="E396" t="s">
        <v>409</v>
      </c>
      <c r="F396" t="s">
        <v>279</v>
      </c>
      <c r="G396" t="s">
        <v>20</v>
      </c>
      <c r="H396">
        <v>640010</v>
      </c>
      <c r="I396" t="s">
        <v>42</v>
      </c>
      <c r="J396">
        <v>23.95</v>
      </c>
      <c r="K396">
        <v>184</v>
      </c>
      <c r="L396">
        <v>2684</v>
      </c>
      <c r="M396">
        <v>15.33</v>
      </c>
      <c r="N396">
        <v>223.67</v>
      </c>
      <c r="O396">
        <v>3867.26</v>
      </c>
      <c r="P396">
        <v>56411.5</v>
      </c>
      <c r="Q396" t="s">
        <v>397</v>
      </c>
      <c r="R396">
        <v>0</v>
      </c>
      <c r="S396">
        <v>0.06</v>
      </c>
      <c r="T396" t="s">
        <v>426</v>
      </c>
      <c r="U396">
        <v>3</v>
      </c>
      <c r="V396" t="str">
        <f>VLOOKUP(H396,LUtable!A$3:B$16,2,FALSE)</f>
        <v>Vintages</v>
      </c>
    </row>
    <row r="397" spans="1:22" hidden="1" x14ac:dyDescent="0.25">
      <c r="A397" s="14" t="s">
        <v>24</v>
      </c>
      <c r="B397">
        <v>193</v>
      </c>
      <c r="C397">
        <v>555516</v>
      </c>
      <c r="D397" t="s">
        <v>197</v>
      </c>
      <c r="E397" t="s">
        <v>390</v>
      </c>
      <c r="F397" t="s">
        <v>279</v>
      </c>
      <c r="G397" t="s">
        <v>20</v>
      </c>
      <c r="H397">
        <v>640020</v>
      </c>
      <c r="I397" t="s">
        <v>46</v>
      </c>
      <c r="J397">
        <v>19.95</v>
      </c>
      <c r="K397">
        <v>182</v>
      </c>
      <c r="L397">
        <v>1426</v>
      </c>
      <c r="M397">
        <v>15.17</v>
      </c>
      <c r="N397">
        <v>118.83</v>
      </c>
      <c r="O397">
        <v>3180.97</v>
      </c>
      <c r="P397">
        <v>24923.45</v>
      </c>
      <c r="Q397" t="s">
        <v>678</v>
      </c>
      <c r="R397">
        <v>0</v>
      </c>
      <c r="S397">
        <v>0.03</v>
      </c>
      <c r="T397" t="s">
        <v>426</v>
      </c>
      <c r="U397">
        <v>4</v>
      </c>
      <c r="V397" t="str">
        <f>VLOOKUP(H397,LUtable!A$3:B$16,2,FALSE)</f>
        <v>Vintages</v>
      </c>
    </row>
    <row r="398" spans="1:22" hidden="1" x14ac:dyDescent="0.25">
      <c r="A398" s="14" t="s">
        <v>24</v>
      </c>
      <c r="B398">
        <v>194</v>
      </c>
      <c r="C398">
        <v>415463</v>
      </c>
      <c r="D398" t="s">
        <v>185</v>
      </c>
      <c r="E398" t="s">
        <v>278</v>
      </c>
      <c r="F398" t="s">
        <v>279</v>
      </c>
      <c r="G398" t="s">
        <v>20</v>
      </c>
      <c r="H398">
        <v>640020</v>
      </c>
      <c r="I398" t="s">
        <v>46</v>
      </c>
      <c r="J398">
        <v>24.95</v>
      </c>
      <c r="K398">
        <v>181</v>
      </c>
      <c r="L398">
        <v>3473</v>
      </c>
      <c r="M398">
        <v>15.08</v>
      </c>
      <c r="N398">
        <v>289.42</v>
      </c>
      <c r="O398">
        <v>3964.38</v>
      </c>
      <c r="P398">
        <v>76067.92</v>
      </c>
      <c r="Q398" t="s">
        <v>405</v>
      </c>
      <c r="R398">
        <v>0</v>
      </c>
      <c r="S398">
        <v>7.0000000000000007E-2</v>
      </c>
      <c r="T398" t="s">
        <v>426</v>
      </c>
      <c r="U398">
        <v>4</v>
      </c>
      <c r="V398" t="str">
        <f>VLOOKUP(H398,LUtable!A$3:B$16,2,FALSE)</f>
        <v>Vintages</v>
      </c>
    </row>
    <row r="399" spans="1:22" hidden="1" x14ac:dyDescent="0.25">
      <c r="A399" s="14" t="s">
        <v>24</v>
      </c>
      <c r="B399">
        <v>195</v>
      </c>
      <c r="C399">
        <v>409524</v>
      </c>
      <c r="D399" t="s">
        <v>238</v>
      </c>
      <c r="E399" t="s">
        <v>357</v>
      </c>
      <c r="F399" t="s">
        <v>279</v>
      </c>
      <c r="G399" t="s">
        <v>20</v>
      </c>
      <c r="H399">
        <v>640015</v>
      </c>
      <c r="I399" t="s">
        <v>51</v>
      </c>
      <c r="J399">
        <v>45</v>
      </c>
      <c r="K399">
        <v>164</v>
      </c>
      <c r="M399">
        <v>13.67</v>
      </c>
      <c r="O399">
        <v>6501.95</v>
      </c>
      <c r="Q399" t="s">
        <v>309</v>
      </c>
      <c r="R399">
        <v>0</v>
      </c>
      <c r="T399" t="s">
        <v>309</v>
      </c>
      <c r="U399">
        <v>4</v>
      </c>
      <c r="V399" t="str">
        <f>VLOOKUP(H399,LUtable!A$3:B$16,2,FALSE)</f>
        <v>Vintages</v>
      </c>
    </row>
    <row r="400" spans="1:22" hidden="1" x14ac:dyDescent="0.25">
      <c r="A400" s="14" t="s">
        <v>24</v>
      </c>
      <c r="B400">
        <v>196</v>
      </c>
      <c r="C400">
        <v>470500</v>
      </c>
      <c r="D400" t="s">
        <v>422</v>
      </c>
      <c r="E400" t="s">
        <v>284</v>
      </c>
      <c r="F400" t="s">
        <v>279</v>
      </c>
      <c r="G400" t="s">
        <v>20</v>
      </c>
      <c r="H400">
        <v>538820</v>
      </c>
      <c r="I400" t="s">
        <v>61</v>
      </c>
      <c r="J400">
        <v>33.4</v>
      </c>
      <c r="K400">
        <v>144</v>
      </c>
      <c r="L400">
        <v>434</v>
      </c>
      <c r="M400">
        <v>12</v>
      </c>
      <c r="N400">
        <v>36.17</v>
      </c>
      <c r="O400">
        <v>4230.8</v>
      </c>
      <c r="P400">
        <v>12751.15</v>
      </c>
      <c r="Q400" t="s">
        <v>334</v>
      </c>
      <c r="R400">
        <v>0</v>
      </c>
      <c r="S400">
        <v>0.01</v>
      </c>
      <c r="T400" t="s">
        <v>426</v>
      </c>
      <c r="U400">
        <v>2</v>
      </c>
      <c r="V400" t="str">
        <f>VLOOKUP(H400,LUtable!A$3:B$16,2,FALSE)</f>
        <v>NW Licensee Only</v>
      </c>
    </row>
    <row r="401" spans="1:22" hidden="1" x14ac:dyDescent="0.25">
      <c r="A401" s="14" t="s">
        <v>24</v>
      </c>
      <c r="B401">
        <v>197</v>
      </c>
      <c r="C401">
        <v>534792</v>
      </c>
      <c r="D401" t="s">
        <v>171</v>
      </c>
      <c r="E401" t="s">
        <v>364</v>
      </c>
      <c r="F401" t="s">
        <v>279</v>
      </c>
      <c r="G401" t="s">
        <v>20</v>
      </c>
      <c r="H401">
        <v>642025</v>
      </c>
      <c r="I401" t="s">
        <v>113</v>
      </c>
      <c r="J401">
        <v>36</v>
      </c>
      <c r="K401">
        <v>141</v>
      </c>
      <c r="L401">
        <v>59</v>
      </c>
      <c r="M401">
        <v>11.75</v>
      </c>
      <c r="N401">
        <v>4.92</v>
      </c>
      <c r="O401">
        <v>4467.08</v>
      </c>
      <c r="P401">
        <v>1869.2</v>
      </c>
      <c r="Q401" t="s">
        <v>679</v>
      </c>
      <c r="R401">
        <v>0</v>
      </c>
      <c r="S401">
        <v>0</v>
      </c>
      <c r="T401" t="s">
        <v>309</v>
      </c>
      <c r="U401">
        <v>2</v>
      </c>
      <c r="V401" t="str">
        <f>VLOOKUP(H401,LUtable!A$3:B$16,2,FALSE)</f>
        <v>Vintages</v>
      </c>
    </row>
    <row r="402" spans="1:22" hidden="1" x14ac:dyDescent="0.25">
      <c r="A402" s="14" t="s">
        <v>24</v>
      </c>
      <c r="B402">
        <v>198</v>
      </c>
      <c r="C402">
        <v>447433</v>
      </c>
      <c r="D402" t="s">
        <v>173</v>
      </c>
      <c r="E402" t="s">
        <v>278</v>
      </c>
      <c r="F402" t="s">
        <v>279</v>
      </c>
      <c r="G402" t="s">
        <v>20</v>
      </c>
      <c r="H402">
        <v>642020</v>
      </c>
      <c r="I402" t="s">
        <v>128</v>
      </c>
      <c r="J402">
        <v>29.95</v>
      </c>
      <c r="K402">
        <v>139</v>
      </c>
      <c r="L402">
        <v>930</v>
      </c>
      <c r="M402">
        <v>11.58</v>
      </c>
      <c r="N402">
        <v>77.5</v>
      </c>
      <c r="O402">
        <v>3659.51</v>
      </c>
      <c r="P402">
        <v>24484.51</v>
      </c>
      <c r="Q402" t="s">
        <v>455</v>
      </c>
      <c r="R402">
        <v>0</v>
      </c>
      <c r="S402">
        <v>0.02</v>
      </c>
      <c r="T402" t="s">
        <v>426</v>
      </c>
      <c r="U402">
        <v>3</v>
      </c>
      <c r="V402" t="str">
        <f>VLOOKUP(H402,LUtable!A$3:B$16,2,FALSE)</f>
        <v>Vintages</v>
      </c>
    </row>
    <row r="403" spans="1:22" hidden="1" x14ac:dyDescent="0.25">
      <c r="A403" s="14" t="s">
        <v>24</v>
      </c>
      <c r="B403">
        <v>199</v>
      </c>
      <c r="C403">
        <v>378604</v>
      </c>
      <c r="D403" t="s">
        <v>207</v>
      </c>
      <c r="E403" t="s">
        <v>278</v>
      </c>
      <c r="F403" t="s">
        <v>279</v>
      </c>
      <c r="G403" t="s">
        <v>20</v>
      </c>
      <c r="H403">
        <v>640015</v>
      </c>
      <c r="I403" t="s">
        <v>51</v>
      </c>
      <c r="J403">
        <v>18.75</v>
      </c>
      <c r="K403">
        <v>128</v>
      </c>
      <c r="L403">
        <v>3291</v>
      </c>
      <c r="M403">
        <v>10.67</v>
      </c>
      <c r="N403">
        <v>274.25</v>
      </c>
      <c r="O403">
        <v>2101.2399999999998</v>
      </c>
      <c r="P403">
        <v>54024.82</v>
      </c>
      <c r="Q403" t="s">
        <v>418</v>
      </c>
      <c r="R403">
        <v>0</v>
      </c>
      <c r="S403">
        <v>7.0000000000000007E-2</v>
      </c>
      <c r="T403" t="s">
        <v>426</v>
      </c>
      <c r="U403">
        <v>5</v>
      </c>
      <c r="V403" t="str">
        <f>VLOOKUP(H403,LUtable!A$3:B$16,2,FALSE)</f>
        <v>Vintages</v>
      </c>
    </row>
    <row r="404" spans="1:22" hidden="1" x14ac:dyDescent="0.25">
      <c r="A404" s="14" t="s">
        <v>24</v>
      </c>
      <c r="B404">
        <v>200</v>
      </c>
      <c r="C404">
        <v>9142</v>
      </c>
      <c r="D404" t="s">
        <v>165</v>
      </c>
      <c r="E404" t="s">
        <v>307</v>
      </c>
      <c r="F404" t="s">
        <v>279</v>
      </c>
      <c r="G404" t="s">
        <v>20</v>
      </c>
      <c r="H404">
        <v>640010</v>
      </c>
      <c r="I404" t="s">
        <v>42</v>
      </c>
      <c r="J404">
        <v>14.75</v>
      </c>
      <c r="K404">
        <v>124</v>
      </c>
      <c r="L404">
        <v>10468</v>
      </c>
      <c r="M404">
        <v>10.33</v>
      </c>
      <c r="N404">
        <v>872.33</v>
      </c>
      <c r="O404">
        <v>1596.64</v>
      </c>
      <c r="P404">
        <v>134787.07999999999</v>
      </c>
      <c r="Q404" t="s">
        <v>430</v>
      </c>
      <c r="R404">
        <v>0</v>
      </c>
      <c r="S404">
        <v>0.22</v>
      </c>
      <c r="T404" t="s">
        <v>426</v>
      </c>
      <c r="U404">
        <v>2</v>
      </c>
      <c r="V404" t="str">
        <f>VLOOKUP(H404,LUtable!A$3:B$16,2,FALSE)</f>
        <v>Vintages</v>
      </c>
    </row>
    <row r="405" spans="1:22" hidden="1" x14ac:dyDescent="0.25">
      <c r="A405" s="14" t="s">
        <v>24</v>
      </c>
      <c r="B405">
        <v>201</v>
      </c>
      <c r="C405">
        <v>551630</v>
      </c>
      <c r="D405" t="s">
        <v>428</v>
      </c>
      <c r="E405" t="s">
        <v>357</v>
      </c>
      <c r="F405" t="s">
        <v>279</v>
      </c>
      <c r="G405" t="s">
        <v>20</v>
      </c>
      <c r="H405">
        <v>642020</v>
      </c>
      <c r="I405" t="s">
        <v>128</v>
      </c>
      <c r="J405">
        <v>17.25</v>
      </c>
      <c r="K405">
        <v>118</v>
      </c>
      <c r="L405">
        <v>2276</v>
      </c>
      <c r="M405">
        <v>9.83</v>
      </c>
      <c r="N405">
        <v>189.67</v>
      </c>
      <c r="O405">
        <v>1780.44</v>
      </c>
      <c r="P405">
        <v>34341.42</v>
      </c>
      <c r="Q405" t="s">
        <v>405</v>
      </c>
      <c r="R405">
        <v>0</v>
      </c>
      <c r="S405">
        <v>0.05</v>
      </c>
      <c r="T405" t="s">
        <v>426</v>
      </c>
      <c r="U405">
        <v>2</v>
      </c>
      <c r="V405" t="str">
        <f>VLOOKUP(H405,LUtable!A$3:B$16,2,FALSE)</f>
        <v>Vintages</v>
      </c>
    </row>
    <row r="406" spans="1:22" hidden="1" x14ac:dyDescent="0.25">
      <c r="A406" s="14" t="s">
        <v>24</v>
      </c>
      <c r="B406">
        <v>202</v>
      </c>
      <c r="C406">
        <v>84897</v>
      </c>
      <c r="D406" t="s">
        <v>433</v>
      </c>
      <c r="E406" t="s">
        <v>315</v>
      </c>
      <c r="F406" t="s">
        <v>279</v>
      </c>
      <c r="G406" t="s">
        <v>20</v>
      </c>
      <c r="H406">
        <v>640010</v>
      </c>
      <c r="I406" t="s">
        <v>42</v>
      </c>
      <c r="J406">
        <v>62</v>
      </c>
      <c r="K406">
        <v>110</v>
      </c>
      <c r="M406">
        <v>9.17</v>
      </c>
      <c r="O406">
        <v>6015.93</v>
      </c>
      <c r="Q406" t="s">
        <v>309</v>
      </c>
      <c r="R406">
        <v>0</v>
      </c>
      <c r="T406" t="s">
        <v>309</v>
      </c>
      <c r="U406">
        <v>3</v>
      </c>
      <c r="V406" t="str">
        <f>VLOOKUP(H406,LUtable!A$3:B$16,2,FALSE)</f>
        <v>Vintages</v>
      </c>
    </row>
    <row r="407" spans="1:22" hidden="1" x14ac:dyDescent="0.25">
      <c r="A407" s="14" t="s">
        <v>24</v>
      </c>
      <c r="B407">
        <v>203</v>
      </c>
      <c r="C407">
        <v>12232</v>
      </c>
      <c r="D407" t="s">
        <v>271</v>
      </c>
      <c r="E407" t="s">
        <v>431</v>
      </c>
      <c r="F407" t="s">
        <v>279</v>
      </c>
      <c r="G407" t="s">
        <v>20</v>
      </c>
      <c r="H407">
        <v>642015</v>
      </c>
      <c r="I407" t="s">
        <v>54</v>
      </c>
      <c r="J407">
        <v>65</v>
      </c>
      <c r="K407">
        <v>108</v>
      </c>
      <c r="M407">
        <v>9</v>
      </c>
      <c r="O407">
        <v>6193.27</v>
      </c>
      <c r="Q407" t="s">
        <v>309</v>
      </c>
      <c r="R407">
        <v>0</v>
      </c>
      <c r="T407" t="s">
        <v>309</v>
      </c>
      <c r="U407">
        <v>3</v>
      </c>
      <c r="V407" t="str">
        <f>VLOOKUP(H407,LUtable!A$3:B$16,2,FALSE)</f>
        <v>Vintages</v>
      </c>
    </row>
    <row r="408" spans="1:22" hidden="1" x14ac:dyDescent="0.25">
      <c r="A408" s="14" t="s">
        <v>24</v>
      </c>
      <c r="B408">
        <v>204</v>
      </c>
      <c r="C408">
        <v>10550</v>
      </c>
      <c r="D408" t="s">
        <v>237</v>
      </c>
      <c r="E408" t="s">
        <v>289</v>
      </c>
      <c r="F408" t="s">
        <v>279</v>
      </c>
      <c r="G408" t="s">
        <v>20</v>
      </c>
      <c r="H408">
        <v>642025</v>
      </c>
      <c r="I408" t="s">
        <v>113</v>
      </c>
      <c r="J408">
        <v>50</v>
      </c>
      <c r="K408">
        <v>107</v>
      </c>
      <c r="M408">
        <v>8.92</v>
      </c>
      <c r="O408">
        <v>4715.58</v>
      </c>
      <c r="Q408" t="s">
        <v>309</v>
      </c>
      <c r="R408">
        <v>0</v>
      </c>
      <c r="T408" t="s">
        <v>309</v>
      </c>
      <c r="U408">
        <v>2</v>
      </c>
      <c r="V408" t="str">
        <f>VLOOKUP(H408,LUtable!A$3:B$16,2,FALSE)</f>
        <v>Vintages</v>
      </c>
    </row>
    <row r="409" spans="1:22" hidden="1" x14ac:dyDescent="0.25">
      <c r="A409" s="14" t="s">
        <v>24</v>
      </c>
      <c r="B409">
        <v>205</v>
      </c>
      <c r="C409">
        <v>10010</v>
      </c>
      <c r="D409" t="s">
        <v>227</v>
      </c>
      <c r="E409" t="s">
        <v>289</v>
      </c>
      <c r="F409" t="s">
        <v>279</v>
      </c>
      <c r="G409" t="s">
        <v>20</v>
      </c>
      <c r="H409">
        <v>640015</v>
      </c>
      <c r="I409" t="s">
        <v>51</v>
      </c>
      <c r="J409">
        <v>19.95</v>
      </c>
      <c r="K409">
        <v>103</v>
      </c>
      <c r="M409">
        <v>8.58</v>
      </c>
      <c r="O409">
        <v>1800.22</v>
      </c>
      <c r="Q409" t="s">
        <v>309</v>
      </c>
      <c r="R409">
        <v>0</v>
      </c>
      <c r="T409" t="s">
        <v>309</v>
      </c>
      <c r="U409">
        <v>2</v>
      </c>
      <c r="V409" t="str">
        <f>VLOOKUP(H409,LUtable!A$3:B$16,2,FALSE)</f>
        <v>Vintages</v>
      </c>
    </row>
    <row r="410" spans="1:22" hidden="1" x14ac:dyDescent="0.25">
      <c r="A410" s="14" t="s">
        <v>24</v>
      </c>
      <c r="B410">
        <v>205</v>
      </c>
      <c r="C410">
        <v>10021</v>
      </c>
      <c r="D410" t="s">
        <v>225</v>
      </c>
      <c r="E410" t="s">
        <v>389</v>
      </c>
      <c r="F410" t="s">
        <v>279</v>
      </c>
      <c r="G410" t="s">
        <v>20</v>
      </c>
      <c r="H410">
        <v>640015</v>
      </c>
      <c r="I410" t="s">
        <v>51</v>
      </c>
      <c r="J410">
        <v>19.95</v>
      </c>
      <c r="K410">
        <v>103</v>
      </c>
      <c r="M410">
        <v>8.58</v>
      </c>
      <c r="O410">
        <v>1800.22</v>
      </c>
      <c r="Q410" t="s">
        <v>309</v>
      </c>
      <c r="R410">
        <v>0</v>
      </c>
      <c r="T410" t="s">
        <v>309</v>
      </c>
      <c r="U410">
        <v>2</v>
      </c>
      <c r="V410" t="str">
        <f>VLOOKUP(H410,LUtable!A$3:B$16,2,FALSE)</f>
        <v>Vintages</v>
      </c>
    </row>
    <row r="411" spans="1:22" hidden="1" x14ac:dyDescent="0.25">
      <c r="A411" s="14" t="s">
        <v>24</v>
      </c>
      <c r="B411">
        <v>206</v>
      </c>
      <c r="C411">
        <v>554311</v>
      </c>
      <c r="D411" t="s">
        <v>187</v>
      </c>
      <c r="E411" t="s">
        <v>379</v>
      </c>
      <c r="F411" t="s">
        <v>279</v>
      </c>
      <c r="G411" t="s">
        <v>20</v>
      </c>
      <c r="H411">
        <v>640010</v>
      </c>
      <c r="I411" t="s">
        <v>42</v>
      </c>
      <c r="J411">
        <v>22.95</v>
      </c>
      <c r="K411">
        <v>101</v>
      </c>
      <c r="L411">
        <v>2461</v>
      </c>
      <c r="M411">
        <v>8.42</v>
      </c>
      <c r="N411">
        <v>205.08</v>
      </c>
      <c r="O411">
        <v>2033.41</v>
      </c>
      <c r="P411">
        <v>49546.68</v>
      </c>
      <c r="Q411" t="s">
        <v>418</v>
      </c>
      <c r="R411">
        <v>0</v>
      </c>
      <c r="S411">
        <v>0.05</v>
      </c>
      <c r="T411" t="s">
        <v>426</v>
      </c>
      <c r="U411">
        <v>2</v>
      </c>
      <c r="V411" t="str">
        <f>VLOOKUP(H411,LUtable!A$3:B$16,2,FALSE)</f>
        <v>Vintages</v>
      </c>
    </row>
    <row r="412" spans="1:22" hidden="1" x14ac:dyDescent="0.25">
      <c r="A412" s="14" t="s">
        <v>24</v>
      </c>
      <c r="B412">
        <v>207</v>
      </c>
      <c r="C412">
        <v>560284</v>
      </c>
      <c r="D412" t="s">
        <v>203</v>
      </c>
      <c r="E412" t="s">
        <v>390</v>
      </c>
      <c r="F412" t="s">
        <v>279</v>
      </c>
      <c r="G412" t="s">
        <v>20</v>
      </c>
      <c r="H412">
        <v>640010</v>
      </c>
      <c r="I412" t="s">
        <v>42</v>
      </c>
      <c r="J412">
        <v>17.95</v>
      </c>
      <c r="K412">
        <v>99</v>
      </c>
      <c r="L412">
        <v>6182</v>
      </c>
      <c r="M412">
        <v>8.25</v>
      </c>
      <c r="N412">
        <v>515.16999999999996</v>
      </c>
      <c r="O412">
        <v>1555.09</v>
      </c>
      <c r="P412">
        <v>97106.64</v>
      </c>
      <c r="Q412" t="s">
        <v>425</v>
      </c>
      <c r="R412">
        <v>0</v>
      </c>
      <c r="S412">
        <v>0.13</v>
      </c>
      <c r="T412" t="s">
        <v>426</v>
      </c>
      <c r="U412">
        <v>2</v>
      </c>
      <c r="V412" t="str">
        <f>VLOOKUP(H412,LUtable!A$3:B$16,2,FALSE)</f>
        <v>Vintages</v>
      </c>
    </row>
    <row r="413" spans="1:22" hidden="1" x14ac:dyDescent="0.25">
      <c r="A413" s="14" t="s">
        <v>24</v>
      </c>
      <c r="B413">
        <v>208</v>
      </c>
      <c r="C413">
        <v>466060</v>
      </c>
      <c r="D413" t="s">
        <v>169</v>
      </c>
      <c r="E413" t="s">
        <v>289</v>
      </c>
      <c r="F413" t="s">
        <v>279</v>
      </c>
      <c r="G413" t="s">
        <v>20</v>
      </c>
      <c r="H413">
        <v>642015</v>
      </c>
      <c r="I413" t="s">
        <v>54</v>
      </c>
      <c r="J413">
        <v>60</v>
      </c>
      <c r="K413">
        <v>96</v>
      </c>
      <c r="L413">
        <v>229</v>
      </c>
      <c r="M413">
        <v>8</v>
      </c>
      <c r="N413">
        <v>19.079999999999998</v>
      </c>
      <c r="O413">
        <v>5080.3500000000004</v>
      </c>
      <c r="P413">
        <v>12118.76</v>
      </c>
      <c r="Q413" t="s">
        <v>374</v>
      </c>
      <c r="R413">
        <v>0</v>
      </c>
      <c r="S413">
        <v>0</v>
      </c>
      <c r="T413" t="s">
        <v>309</v>
      </c>
      <c r="U413">
        <v>2</v>
      </c>
      <c r="V413" t="str">
        <f>VLOOKUP(H413,LUtable!A$3:B$16,2,FALSE)</f>
        <v>Vintages</v>
      </c>
    </row>
    <row r="414" spans="1:22" hidden="1" x14ac:dyDescent="0.25">
      <c r="A414" s="14" t="s">
        <v>24</v>
      </c>
      <c r="B414">
        <v>209</v>
      </c>
      <c r="C414">
        <v>362053</v>
      </c>
      <c r="D414" t="s">
        <v>210</v>
      </c>
      <c r="E414" t="s">
        <v>420</v>
      </c>
      <c r="F414" t="s">
        <v>279</v>
      </c>
      <c r="G414" t="s">
        <v>20</v>
      </c>
      <c r="H414">
        <v>640020</v>
      </c>
      <c r="I414" t="s">
        <v>46</v>
      </c>
      <c r="J414">
        <v>18.95</v>
      </c>
      <c r="K414">
        <v>93</v>
      </c>
      <c r="L414">
        <v>2593</v>
      </c>
      <c r="M414">
        <v>7.75</v>
      </c>
      <c r="N414">
        <v>216.08</v>
      </c>
      <c r="O414">
        <v>1543.14</v>
      </c>
      <c r="P414">
        <v>43025.440000000002</v>
      </c>
      <c r="Q414" t="s">
        <v>418</v>
      </c>
      <c r="R414">
        <v>0</v>
      </c>
      <c r="S414">
        <v>0.05</v>
      </c>
      <c r="T414" t="s">
        <v>426</v>
      </c>
      <c r="U414">
        <v>2</v>
      </c>
      <c r="V414" t="str">
        <f>VLOOKUP(H414,LUtable!A$3:B$16,2,FALSE)</f>
        <v>Vintages</v>
      </c>
    </row>
    <row r="415" spans="1:22" hidden="1" x14ac:dyDescent="0.25">
      <c r="A415" s="14" t="s">
        <v>24</v>
      </c>
      <c r="B415">
        <v>210</v>
      </c>
      <c r="C415">
        <v>10351</v>
      </c>
      <c r="D415" t="s">
        <v>272</v>
      </c>
      <c r="E415" t="s">
        <v>390</v>
      </c>
      <c r="F415" t="s">
        <v>279</v>
      </c>
      <c r="G415" t="s">
        <v>20</v>
      </c>
      <c r="H415">
        <v>642015</v>
      </c>
      <c r="I415" t="s">
        <v>54</v>
      </c>
      <c r="J415">
        <v>68</v>
      </c>
      <c r="K415">
        <v>92</v>
      </c>
      <c r="M415">
        <v>7.67</v>
      </c>
      <c r="O415">
        <v>5520</v>
      </c>
      <c r="Q415" t="s">
        <v>309</v>
      </c>
      <c r="R415">
        <v>0</v>
      </c>
      <c r="T415" t="s">
        <v>309</v>
      </c>
      <c r="U415">
        <v>3</v>
      </c>
      <c r="V415" t="str">
        <f>VLOOKUP(H415,LUtable!A$3:B$16,2,FALSE)</f>
        <v>Vintages</v>
      </c>
    </row>
    <row r="416" spans="1:22" hidden="1" x14ac:dyDescent="0.25">
      <c r="A416" s="14" t="s">
        <v>24</v>
      </c>
      <c r="B416">
        <v>211</v>
      </c>
      <c r="C416">
        <v>11963</v>
      </c>
      <c r="D416" t="s">
        <v>274</v>
      </c>
      <c r="E416" t="s">
        <v>289</v>
      </c>
      <c r="F416" t="s">
        <v>279</v>
      </c>
      <c r="G416" t="s">
        <v>20</v>
      </c>
      <c r="H416">
        <v>642025</v>
      </c>
      <c r="I416" t="s">
        <v>113</v>
      </c>
      <c r="J416">
        <v>49.95</v>
      </c>
      <c r="K416">
        <v>90</v>
      </c>
      <c r="M416">
        <v>7.5</v>
      </c>
      <c r="O416">
        <v>3962.39</v>
      </c>
      <c r="Q416" t="s">
        <v>309</v>
      </c>
      <c r="R416">
        <v>0</v>
      </c>
      <c r="T416" t="s">
        <v>309</v>
      </c>
      <c r="U416">
        <v>3</v>
      </c>
      <c r="V416" t="str">
        <f>VLOOKUP(H416,LUtable!A$3:B$16,2,FALSE)</f>
        <v>Vintages</v>
      </c>
    </row>
    <row r="417" spans="1:22" hidden="1" x14ac:dyDescent="0.25">
      <c r="A417" s="14" t="s">
        <v>24</v>
      </c>
      <c r="B417">
        <v>212</v>
      </c>
      <c r="C417">
        <v>10020</v>
      </c>
      <c r="D417" t="s">
        <v>229</v>
      </c>
      <c r="E417" t="s">
        <v>389</v>
      </c>
      <c r="F417" t="s">
        <v>279</v>
      </c>
      <c r="G417" t="s">
        <v>20</v>
      </c>
      <c r="H417">
        <v>640015</v>
      </c>
      <c r="I417" t="s">
        <v>51</v>
      </c>
      <c r="J417">
        <v>19.95</v>
      </c>
      <c r="K417">
        <v>85</v>
      </c>
      <c r="M417">
        <v>7.08</v>
      </c>
      <c r="O417">
        <v>1485.62</v>
      </c>
      <c r="Q417" t="s">
        <v>309</v>
      </c>
      <c r="R417">
        <v>0</v>
      </c>
      <c r="T417" t="s">
        <v>309</v>
      </c>
      <c r="U417">
        <v>1</v>
      </c>
      <c r="V417" t="str">
        <f>VLOOKUP(H417,LUtable!A$3:B$16,2,FALSE)</f>
        <v>Vintages</v>
      </c>
    </row>
    <row r="418" spans="1:22" hidden="1" x14ac:dyDescent="0.25">
      <c r="A418" s="14" t="s">
        <v>24</v>
      </c>
      <c r="B418">
        <v>213</v>
      </c>
      <c r="C418">
        <v>696294</v>
      </c>
      <c r="D418" t="s">
        <v>217</v>
      </c>
      <c r="E418" t="s">
        <v>21</v>
      </c>
      <c r="F418" t="s">
        <v>279</v>
      </c>
      <c r="G418" t="s">
        <v>20</v>
      </c>
      <c r="H418">
        <v>642015</v>
      </c>
      <c r="I418" t="s">
        <v>54</v>
      </c>
      <c r="J418">
        <v>29.95</v>
      </c>
      <c r="K418">
        <v>79</v>
      </c>
      <c r="L418">
        <v>528</v>
      </c>
      <c r="M418">
        <v>6.58</v>
      </c>
      <c r="N418">
        <v>44</v>
      </c>
      <c r="O418">
        <v>2079.87</v>
      </c>
      <c r="P418">
        <v>13900.88</v>
      </c>
      <c r="Q418" t="s">
        <v>455</v>
      </c>
      <c r="R418">
        <v>0</v>
      </c>
      <c r="S418">
        <v>0.01</v>
      </c>
      <c r="T418" t="s">
        <v>426</v>
      </c>
      <c r="U418">
        <v>2</v>
      </c>
      <c r="V418" t="str">
        <f>VLOOKUP(H418,LUtable!A$3:B$16,2,FALSE)</f>
        <v>Vintages</v>
      </c>
    </row>
    <row r="419" spans="1:22" hidden="1" x14ac:dyDescent="0.25">
      <c r="A419" s="14" t="s">
        <v>24</v>
      </c>
      <c r="B419">
        <v>214</v>
      </c>
      <c r="C419">
        <v>10549</v>
      </c>
      <c r="D419" t="s">
        <v>231</v>
      </c>
      <c r="E419" t="s">
        <v>389</v>
      </c>
      <c r="F419" t="s">
        <v>279</v>
      </c>
      <c r="G419" t="s">
        <v>20</v>
      </c>
      <c r="H419">
        <v>642025</v>
      </c>
      <c r="I419" t="s">
        <v>113</v>
      </c>
      <c r="J419">
        <v>60</v>
      </c>
      <c r="K419">
        <v>76</v>
      </c>
      <c r="M419">
        <v>6.33</v>
      </c>
      <c r="O419">
        <v>4021.95</v>
      </c>
      <c r="Q419" t="s">
        <v>309</v>
      </c>
      <c r="R419">
        <v>0</v>
      </c>
      <c r="T419" t="s">
        <v>309</v>
      </c>
      <c r="U419">
        <v>3</v>
      </c>
      <c r="V419" t="str">
        <f>VLOOKUP(H419,LUtable!A$3:B$16,2,FALSE)</f>
        <v>Vintages</v>
      </c>
    </row>
    <row r="420" spans="1:22" hidden="1" x14ac:dyDescent="0.25">
      <c r="A420" s="14" t="s">
        <v>24</v>
      </c>
      <c r="B420">
        <v>215</v>
      </c>
      <c r="C420">
        <v>63941</v>
      </c>
      <c r="D420" t="s">
        <v>162</v>
      </c>
      <c r="E420" t="s">
        <v>424</v>
      </c>
      <c r="F420" t="s">
        <v>279</v>
      </c>
      <c r="G420" t="s">
        <v>20</v>
      </c>
      <c r="H420">
        <v>640010</v>
      </c>
      <c r="I420" t="s">
        <v>42</v>
      </c>
      <c r="J420">
        <v>15.75</v>
      </c>
      <c r="K420">
        <v>74</v>
      </c>
      <c r="L420">
        <v>8758</v>
      </c>
      <c r="M420">
        <v>6.17</v>
      </c>
      <c r="N420">
        <v>729.83</v>
      </c>
      <c r="O420">
        <v>1018.32</v>
      </c>
      <c r="P420">
        <v>120519.38</v>
      </c>
      <c r="Q420" t="s">
        <v>430</v>
      </c>
      <c r="R420">
        <v>0</v>
      </c>
      <c r="S420">
        <v>0.18</v>
      </c>
      <c r="T420" t="s">
        <v>426</v>
      </c>
      <c r="U420">
        <v>3</v>
      </c>
      <c r="V420" t="str">
        <f>VLOOKUP(H420,LUtable!A$3:B$16,2,FALSE)</f>
        <v>Vintages</v>
      </c>
    </row>
    <row r="421" spans="1:22" hidden="1" x14ac:dyDescent="0.25">
      <c r="A421" s="14" t="s">
        <v>24</v>
      </c>
      <c r="B421">
        <v>216</v>
      </c>
      <c r="C421">
        <v>465989</v>
      </c>
      <c r="D421" t="s">
        <v>209</v>
      </c>
      <c r="E421" t="s">
        <v>353</v>
      </c>
      <c r="F421" t="s">
        <v>279</v>
      </c>
      <c r="G421" t="s">
        <v>20</v>
      </c>
      <c r="H421">
        <v>640010</v>
      </c>
      <c r="I421" t="s">
        <v>42</v>
      </c>
      <c r="J421">
        <v>18.95</v>
      </c>
      <c r="K421">
        <v>68</v>
      </c>
      <c r="L421">
        <v>8363</v>
      </c>
      <c r="M421">
        <v>5.67</v>
      </c>
      <c r="N421">
        <v>696.92</v>
      </c>
      <c r="O421">
        <v>1128.32</v>
      </c>
      <c r="P421">
        <v>138766.59</v>
      </c>
      <c r="Q421" t="s">
        <v>430</v>
      </c>
      <c r="R421">
        <v>0</v>
      </c>
      <c r="S421">
        <v>0.17</v>
      </c>
      <c r="T421" t="s">
        <v>426</v>
      </c>
      <c r="U421">
        <v>2</v>
      </c>
      <c r="V421" t="str">
        <f>VLOOKUP(H421,LUtable!A$3:B$16,2,FALSE)</f>
        <v>Vintages</v>
      </c>
    </row>
    <row r="422" spans="1:22" hidden="1" x14ac:dyDescent="0.25">
      <c r="A422" s="14" t="s">
        <v>24</v>
      </c>
      <c r="B422">
        <v>217</v>
      </c>
      <c r="C422">
        <v>11911</v>
      </c>
      <c r="D422" t="s">
        <v>447</v>
      </c>
      <c r="E422" t="s">
        <v>448</v>
      </c>
      <c r="F422" t="s">
        <v>279</v>
      </c>
      <c r="G422" t="s">
        <v>20</v>
      </c>
      <c r="H422">
        <v>642015</v>
      </c>
      <c r="I422" t="s">
        <v>54</v>
      </c>
      <c r="J422">
        <v>63</v>
      </c>
      <c r="K422">
        <v>65</v>
      </c>
      <c r="M422">
        <v>5.42</v>
      </c>
      <c r="O422">
        <v>3612.39</v>
      </c>
      <c r="Q422" t="s">
        <v>309</v>
      </c>
      <c r="R422">
        <v>0</v>
      </c>
      <c r="T422" t="s">
        <v>309</v>
      </c>
      <c r="U422">
        <v>4</v>
      </c>
      <c r="V422" t="str">
        <f>VLOOKUP(H422,LUtable!A$3:B$16,2,FALSE)</f>
        <v>Vintages</v>
      </c>
    </row>
    <row r="423" spans="1:22" hidden="1" x14ac:dyDescent="0.25">
      <c r="A423" s="14" t="s">
        <v>24</v>
      </c>
      <c r="B423">
        <v>217</v>
      </c>
      <c r="C423">
        <v>175646</v>
      </c>
      <c r="D423" t="s">
        <v>499</v>
      </c>
      <c r="E423" t="s">
        <v>288</v>
      </c>
      <c r="F423" t="s">
        <v>279</v>
      </c>
      <c r="G423" t="s">
        <v>20</v>
      </c>
      <c r="H423">
        <v>642020</v>
      </c>
      <c r="I423" t="s">
        <v>128</v>
      </c>
      <c r="J423">
        <v>59</v>
      </c>
      <c r="K423">
        <v>65</v>
      </c>
      <c r="M423">
        <v>5.42</v>
      </c>
      <c r="O423">
        <v>3382.3</v>
      </c>
      <c r="Q423" t="s">
        <v>309</v>
      </c>
      <c r="R423">
        <v>0</v>
      </c>
      <c r="T423" t="s">
        <v>309</v>
      </c>
      <c r="U423">
        <v>6</v>
      </c>
      <c r="V423" t="str">
        <f>VLOOKUP(H423,LUtable!A$3:B$16,2,FALSE)</f>
        <v>Vintages</v>
      </c>
    </row>
    <row r="424" spans="1:22" hidden="1" x14ac:dyDescent="0.25">
      <c r="A424" s="14" t="s">
        <v>24</v>
      </c>
      <c r="B424">
        <v>217</v>
      </c>
      <c r="C424">
        <v>414789</v>
      </c>
      <c r="D424" t="s">
        <v>201</v>
      </c>
      <c r="E424" t="s">
        <v>294</v>
      </c>
      <c r="F424" t="s">
        <v>279</v>
      </c>
      <c r="G424" t="s">
        <v>20</v>
      </c>
      <c r="H424">
        <v>640010</v>
      </c>
      <c r="I424" t="s">
        <v>42</v>
      </c>
      <c r="J424">
        <v>21.95</v>
      </c>
      <c r="K424">
        <v>65</v>
      </c>
      <c r="L424">
        <v>3619</v>
      </c>
      <c r="M424">
        <v>5.42</v>
      </c>
      <c r="N424">
        <v>301.58</v>
      </c>
      <c r="O424">
        <v>1251.1099999999999</v>
      </c>
      <c r="P424">
        <v>69657.740000000005</v>
      </c>
      <c r="Q424" t="s">
        <v>425</v>
      </c>
      <c r="R424">
        <v>0</v>
      </c>
      <c r="S424">
        <v>7.0000000000000007E-2</v>
      </c>
      <c r="T424" t="s">
        <v>426</v>
      </c>
      <c r="U424">
        <v>3</v>
      </c>
      <c r="V424" t="str">
        <f>VLOOKUP(H424,LUtable!A$3:B$16,2,FALSE)</f>
        <v>Vintages</v>
      </c>
    </row>
    <row r="425" spans="1:22" hidden="1" x14ac:dyDescent="0.25">
      <c r="A425" s="14" t="s">
        <v>24</v>
      </c>
      <c r="B425">
        <v>218</v>
      </c>
      <c r="C425">
        <v>466011</v>
      </c>
      <c r="D425" t="s">
        <v>204</v>
      </c>
      <c r="E425" t="s">
        <v>417</v>
      </c>
      <c r="F425" t="s">
        <v>279</v>
      </c>
      <c r="G425" t="s">
        <v>20</v>
      </c>
      <c r="H425">
        <v>640010</v>
      </c>
      <c r="I425" t="s">
        <v>42</v>
      </c>
      <c r="J425">
        <v>26.95</v>
      </c>
      <c r="K425">
        <v>58</v>
      </c>
      <c r="L425">
        <v>1392</v>
      </c>
      <c r="M425">
        <v>4.83</v>
      </c>
      <c r="N425">
        <v>116</v>
      </c>
      <c r="O425">
        <v>1373.01</v>
      </c>
      <c r="P425">
        <v>32952.21</v>
      </c>
      <c r="Q425" t="s">
        <v>418</v>
      </c>
      <c r="R425">
        <v>0</v>
      </c>
      <c r="S425">
        <v>0.03</v>
      </c>
      <c r="T425" t="s">
        <v>426</v>
      </c>
      <c r="U425">
        <v>2</v>
      </c>
      <c r="V425" t="str">
        <f>VLOOKUP(H425,LUtable!A$3:B$16,2,FALSE)</f>
        <v>Vintages</v>
      </c>
    </row>
    <row r="426" spans="1:22" x14ac:dyDescent="0.25">
      <c r="A426" s="14" t="s">
        <v>24</v>
      </c>
      <c r="B426">
        <v>219</v>
      </c>
      <c r="C426">
        <v>416230</v>
      </c>
      <c r="D426" t="s">
        <v>117</v>
      </c>
      <c r="E426" t="s">
        <v>315</v>
      </c>
      <c r="F426" t="s">
        <v>279</v>
      </c>
      <c r="G426" t="s">
        <v>20</v>
      </c>
      <c r="H426">
        <v>457660</v>
      </c>
      <c r="I426" t="s">
        <v>54</v>
      </c>
      <c r="J426">
        <v>10.45</v>
      </c>
      <c r="K426">
        <v>51</v>
      </c>
      <c r="L426">
        <v>516</v>
      </c>
      <c r="M426">
        <v>4.25</v>
      </c>
      <c r="N426">
        <v>43</v>
      </c>
      <c r="O426">
        <v>462.61</v>
      </c>
      <c r="P426">
        <v>4680.53</v>
      </c>
      <c r="Q426" t="s">
        <v>398</v>
      </c>
      <c r="R426">
        <v>0</v>
      </c>
      <c r="S426">
        <v>0.01</v>
      </c>
      <c r="T426" t="s">
        <v>426</v>
      </c>
      <c r="U426">
        <v>1</v>
      </c>
      <c r="V426" t="str">
        <f>VLOOKUP(H426,LUtable!A$3:B$16,2,FALSE)</f>
        <v>Wines</v>
      </c>
    </row>
    <row r="427" spans="1:22" hidden="1" x14ac:dyDescent="0.25">
      <c r="A427" s="14" t="s">
        <v>24</v>
      </c>
      <c r="B427">
        <v>220</v>
      </c>
      <c r="C427">
        <v>325977</v>
      </c>
      <c r="D427" t="s">
        <v>218</v>
      </c>
      <c r="E427" t="s">
        <v>304</v>
      </c>
      <c r="F427" t="s">
        <v>279</v>
      </c>
      <c r="G427" t="s">
        <v>20</v>
      </c>
      <c r="H427">
        <v>640010</v>
      </c>
      <c r="I427" t="s">
        <v>42</v>
      </c>
      <c r="J427">
        <v>43.95</v>
      </c>
      <c r="K427">
        <v>49</v>
      </c>
      <c r="L427">
        <v>323</v>
      </c>
      <c r="M427">
        <v>4.08</v>
      </c>
      <c r="N427">
        <v>26.92</v>
      </c>
      <c r="O427">
        <v>1897.12</v>
      </c>
      <c r="P427">
        <v>12505.53</v>
      </c>
      <c r="Q427" t="s">
        <v>455</v>
      </c>
      <c r="R427">
        <v>0</v>
      </c>
      <c r="S427">
        <v>0.01</v>
      </c>
      <c r="T427" t="s">
        <v>426</v>
      </c>
      <c r="U427">
        <v>1</v>
      </c>
      <c r="V427" t="str">
        <f>VLOOKUP(H427,LUtable!A$3:B$16,2,FALSE)</f>
        <v>Vintages</v>
      </c>
    </row>
    <row r="428" spans="1:22" hidden="1" x14ac:dyDescent="0.25">
      <c r="A428" s="14" t="s">
        <v>24</v>
      </c>
      <c r="B428">
        <v>220</v>
      </c>
      <c r="C428">
        <v>358655</v>
      </c>
      <c r="D428" t="s">
        <v>150</v>
      </c>
      <c r="E428" t="s">
        <v>284</v>
      </c>
      <c r="F428" t="s">
        <v>279</v>
      </c>
      <c r="G428" t="s">
        <v>20</v>
      </c>
      <c r="H428">
        <v>538820</v>
      </c>
      <c r="I428" t="s">
        <v>61</v>
      </c>
      <c r="J428">
        <v>6.25</v>
      </c>
      <c r="K428">
        <v>49</v>
      </c>
      <c r="L428">
        <v>121</v>
      </c>
      <c r="M428">
        <v>4.08</v>
      </c>
      <c r="N428">
        <v>10.08</v>
      </c>
      <c r="O428">
        <v>262.35000000000002</v>
      </c>
      <c r="P428">
        <v>647.83000000000004</v>
      </c>
      <c r="Q428" t="s">
        <v>381</v>
      </c>
      <c r="R428">
        <v>0</v>
      </c>
      <c r="S428">
        <v>0</v>
      </c>
      <c r="T428" t="s">
        <v>309</v>
      </c>
      <c r="U428">
        <v>1</v>
      </c>
      <c r="V428" t="str">
        <f>VLOOKUP(H428,LUtable!A$3:B$16,2,FALSE)</f>
        <v>NW Licensee Only</v>
      </c>
    </row>
    <row r="429" spans="1:22" hidden="1" x14ac:dyDescent="0.25">
      <c r="A429" s="14" t="s">
        <v>24</v>
      </c>
      <c r="B429">
        <v>221</v>
      </c>
      <c r="C429">
        <v>551739</v>
      </c>
      <c r="D429" t="s">
        <v>214</v>
      </c>
      <c r="E429" t="s">
        <v>21</v>
      </c>
      <c r="F429" t="s">
        <v>279</v>
      </c>
      <c r="G429" t="s">
        <v>20</v>
      </c>
      <c r="H429">
        <v>640010</v>
      </c>
      <c r="I429" t="s">
        <v>42</v>
      </c>
      <c r="J429">
        <v>14.75</v>
      </c>
      <c r="K429">
        <v>48</v>
      </c>
      <c r="L429">
        <v>11853</v>
      </c>
      <c r="M429">
        <v>4</v>
      </c>
      <c r="N429">
        <v>987.75</v>
      </c>
      <c r="O429">
        <v>618.04999999999995</v>
      </c>
      <c r="P429">
        <v>152620.49</v>
      </c>
      <c r="Q429" t="s">
        <v>426</v>
      </c>
      <c r="R429">
        <v>0</v>
      </c>
      <c r="S429">
        <v>0.24</v>
      </c>
      <c r="T429" t="s">
        <v>426</v>
      </c>
      <c r="U429">
        <v>3</v>
      </c>
      <c r="V429" t="str">
        <f>VLOOKUP(H429,LUtable!A$3:B$16,2,FALSE)</f>
        <v>Vintages</v>
      </c>
    </row>
    <row r="430" spans="1:22" hidden="1" x14ac:dyDescent="0.25">
      <c r="A430" s="14" t="s">
        <v>24</v>
      </c>
      <c r="B430">
        <v>222</v>
      </c>
      <c r="C430">
        <v>551689</v>
      </c>
      <c r="D430" t="s">
        <v>228</v>
      </c>
      <c r="E430" t="s">
        <v>434</v>
      </c>
      <c r="F430" t="s">
        <v>279</v>
      </c>
      <c r="G430" t="s">
        <v>20</v>
      </c>
      <c r="H430">
        <v>640020</v>
      </c>
      <c r="I430" t="s">
        <v>46</v>
      </c>
      <c r="J430">
        <v>13.25</v>
      </c>
      <c r="K430">
        <v>44</v>
      </c>
      <c r="L430">
        <v>4870</v>
      </c>
      <c r="M430">
        <v>3.67</v>
      </c>
      <c r="N430">
        <v>405.83</v>
      </c>
      <c r="O430">
        <v>508.14</v>
      </c>
      <c r="P430">
        <v>56242.04</v>
      </c>
      <c r="Q430" t="s">
        <v>430</v>
      </c>
      <c r="R430">
        <v>0</v>
      </c>
      <c r="S430">
        <v>0.1</v>
      </c>
      <c r="T430" t="s">
        <v>426</v>
      </c>
      <c r="U430">
        <v>2</v>
      </c>
      <c r="V430" t="str">
        <f>VLOOKUP(H430,LUtable!A$3:B$16,2,FALSE)</f>
        <v>Vintages</v>
      </c>
    </row>
    <row r="431" spans="1:22" hidden="1" x14ac:dyDescent="0.25">
      <c r="A431" s="14" t="s">
        <v>24</v>
      </c>
      <c r="B431">
        <v>223</v>
      </c>
      <c r="C431">
        <v>63347</v>
      </c>
      <c r="D431" t="s">
        <v>240</v>
      </c>
      <c r="E431" t="s">
        <v>438</v>
      </c>
      <c r="F431" t="s">
        <v>279</v>
      </c>
      <c r="G431" t="s">
        <v>20</v>
      </c>
      <c r="H431">
        <v>640025</v>
      </c>
      <c r="I431" t="s">
        <v>152</v>
      </c>
      <c r="J431">
        <v>17.95</v>
      </c>
      <c r="K431">
        <v>42</v>
      </c>
      <c r="M431">
        <v>3.5</v>
      </c>
      <c r="O431">
        <v>659.73</v>
      </c>
      <c r="Q431" t="s">
        <v>309</v>
      </c>
      <c r="R431">
        <v>0</v>
      </c>
      <c r="T431" t="s">
        <v>309</v>
      </c>
      <c r="U431">
        <v>1</v>
      </c>
      <c r="V431" t="str">
        <f>VLOOKUP(H431,LUtable!A$3:B$16,2,FALSE)</f>
        <v>Vintages</v>
      </c>
    </row>
    <row r="432" spans="1:22" hidden="1" x14ac:dyDescent="0.25">
      <c r="A432" s="14" t="s">
        <v>24</v>
      </c>
      <c r="B432">
        <v>224</v>
      </c>
      <c r="C432">
        <v>942201</v>
      </c>
      <c r="D432" t="s">
        <v>189</v>
      </c>
      <c r="E432" t="s">
        <v>436</v>
      </c>
      <c r="F432" t="s">
        <v>279</v>
      </c>
      <c r="G432" t="s">
        <v>20</v>
      </c>
      <c r="H432">
        <v>642020</v>
      </c>
      <c r="I432" t="s">
        <v>128</v>
      </c>
      <c r="J432">
        <v>199.75</v>
      </c>
      <c r="K432">
        <v>39</v>
      </c>
      <c r="L432">
        <v>31</v>
      </c>
      <c r="M432">
        <v>3.25</v>
      </c>
      <c r="N432">
        <v>2.58</v>
      </c>
      <c r="O432">
        <v>6887.12</v>
      </c>
      <c r="P432">
        <v>5474.38</v>
      </c>
      <c r="Q432" t="s">
        <v>672</v>
      </c>
      <c r="R432">
        <v>0</v>
      </c>
      <c r="S432">
        <v>0</v>
      </c>
      <c r="T432" t="s">
        <v>309</v>
      </c>
      <c r="U432">
        <v>1</v>
      </c>
      <c r="V432" t="str">
        <f>VLOOKUP(H432,LUtable!A$3:B$16,2,FALSE)</f>
        <v>Vintages</v>
      </c>
    </row>
    <row r="433" spans="1:22" hidden="1" x14ac:dyDescent="0.25">
      <c r="A433" s="14" t="s">
        <v>24</v>
      </c>
      <c r="B433">
        <v>225</v>
      </c>
      <c r="C433">
        <v>10796</v>
      </c>
      <c r="D433" t="s">
        <v>276</v>
      </c>
      <c r="E433" t="s">
        <v>288</v>
      </c>
      <c r="F433" t="s">
        <v>279</v>
      </c>
      <c r="G433" t="s">
        <v>20</v>
      </c>
      <c r="H433">
        <v>642025</v>
      </c>
      <c r="I433" t="s">
        <v>113</v>
      </c>
      <c r="J433">
        <v>68</v>
      </c>
      <c r="K433">
        <v>35</v>
      </c>
      <c r="M433">
        <v>2.92</v>
      </c>
      <c r="O433">
        <v>2100</v>
      </c>
      <c r="Q433" t="s">
        <v>309</v>
      </c>
      <c r="R433">
        <v>0</v>
      </c>
      <c r="T433" t="s">
        <v>309</v>
      </c>
      <c r="U433">
        <v>3</v>
      </c>
      <c r="V433" t="str">
        <f>VLOOKUP(H433,LUtable!A$3:B$16,2,FALSE)</f>
        <v>Vintages</v>
      </c>
    </row>
    <row r="434" spans="1:22" hidden="1" x14ac:dyDescent="0.25">
      <c r="A434" s="14" t="s">
        <v>24</v>
      </c>
      <c r="B434">
        <v>225</v>
      </c>
      <c r="C434">
        <v>447367</v>
      </c>
      <c r="D434" t="s">
        <v>223</v>
      </c>
      <c r="E434" t="s">
        <v>379</v>
      </c>
      <c r="F434" t="s">
        <v>279</v>
      </c>
      <c r="G434" t="s">
        <v>20</v>
      </c>
      <c r="H434">
        <v>642020</v>
      </c>
      <c r="I434" t="s">
        <v>128</v>
      </c>
      <c r="J434">
        <v>17.75</v>
      </c>
      <c r="K434">
        <v>35</v>
      </c>
      <c r="L434">
        <v>2307</v>
      </c>
      <c r="M434">
        <v>2.92</v>
      </c>
      <c r="N434">
        <v>192.25</v>
      </c>
      <c r="O434">
        <v>543.58000000000004</v>
      </c>
      <c r="P434">
        <v>35829.96</v>
      </c>
      <c r="Q434" t="s">
        <v>425</v>
      </c>
      <c r="R434">
        <v>0</v>
      </c>
      <c r="S434">
        <v>0.05</v>
      </c>
      <c r="T434" t="s">
        <v>426</v>
      </c>
      <c r="U434">
        <v>1</v>
      </c>
      <c r="V434" t="str">
        <f>VLOOKUP(H434,LUtable!A$3:B$16,2,FALSE)</f>
        <v>Vintages</v>
      </c>
    </row>
    <row r="435" spans="1:22" hidden="1" x14ac:dyDescent="0.25">
      <c r="A435" s="14" t="s">
        <v>24</v>
      </c>
      <c r="B435">
        <v>226</v>
      </c>
      <c r="C435">
        <v>290908</v>
      </c>
      <c r="D435" t="s">
        <v>680</v>
      </c>
      <c r="E435" t="s">
        <v>304</v>
      </c>
      <c r="F435" t="s">
        <v>279</v>
      </c>
      <c r="G435" t="s">
        <v>20</v>
      </c>
      <c r="H435">
        <v>364460</v>
      </c>
      <c r="I435" t="s">
        <v>566</v>
      </c>
      <c r="J435">
        <v>8.35</v>
      </c>
      <c r="K435">
        <v>34</v>
      </c>
      <c r="L435">
        <v>0</v>
      </c>
      <c r="M435">
        <v>2.83</v>
      </c>
      <c r="N435">
        <v>0</v>
      </c>
      <c r="O435">
        <v>245.22</v>
      </c>
      <c r="P435">
        <v>0</v>
      </c>
      <c r="Q435" t="s">
        <v>309</v>
      </c>
      <c r="R435">
        <v>0</v>
      </c>
      <c r="S435">
        <v>0</v>
      </c>
      <c r="T435" t="s">
        <v>309</v>
      </c>
      <c r="U435">
        <v>1</v>
      </c>
      <c r="V435" t="str">
        <f>VLOOKUP(H435,LUtable!A$3:B$16,2,FALSE)</f>
        <v>OW Licensee Only</v>
      </c>
    </row>
    <row r="436" spans="1:22" hidden="1" x14ac:dyDescent="0.25">
      <c r="A436" s="14" t="s">
        <v>24</v>
      </c>
      <c r="B436">
        <v>227</v>
      </c>
      <c r="C436">
        <v>11970</v>
      </c>
      <c r="D436" t="s">
        <v>502</v>
      </c>
      <c r="E436" t="s">
        <v>389</v>
      </c>
      <c r="F436" t="s">
        <v>279</v>
      </c>
      <c r="G436" t="s">
        <v>20</v>
      </c>
      <c r="H436">
        <v>642025</v>
      </c>
      <c r="I436" t="s">
        <v>113</v>
      </c>
      <c r="J436">
        <v>70</v>
      </c>
      <c r="K436">
        <v>30</v>
      </c>
      <c r="M436">
        <v>2.5</v>
      </c>
      <c r="O436">
        <v>1853.1</v>
      </c>
      <c r="Q436" t="s">
        <v>309</v>
      </c>
      <c r="R436">
        <v>0</v>
      </c>
      <c r="T436" t="s">
        <v>309</v>
      </c>
      <c r="U436">
        <v>1</v>
      </c>
      <c r="V436" t="str">
        <f>VLOOKUP(H436,LUtable!A$3:B$16,2,FALSE)</f>
        <v>Vintages</v>
      </c>
    </row>
    <row r="437" spans="1:22" hidden="1" x14ac:dyDescent="0.25">
      <c r="A437" s="14" t="s">
        <v>24</v>
      </c>
      <c r="B437">
        <v>227</v>
      </c>
      <c r="C437">
        <v>511626</v>
      </c>
      <c r="D437" t="s">
        <v>681</v>
      </c>
      <c r="E437" t="s">
        <v>278</v>
      </c>
      <c r="F437" t="s">
        <v>279</v>
      </c>
      <c r="G437" t="s">
        <v>20</v>
      </c>
      <c r="H437">
        <v>364460</v>
      </c>
      <c r="I437" t="s">
        <v>566</v>
      </c>
      <c r="J437">
        <v>8.9499999999999993</v>
      </c>
      <c r="K437">
        <v>30</v>
      </c>
      <c r="L437">
        <v>189</v>
      </c>
      <c r="M437">
        <v>2.5</v>
      </c>
      <c r="N437">
        <v>15.75</v>
      </c>
      <c r="O437">
        <v>232.3</v>
      </c>
      <c r="P437">
        <v>1463.5</v>
      </c>
      <c r="Q437" t="s">
        <v>516</v>
      </c>
      <c r="R437">
        <v>0</v>
      </c>
      <c r="S437">
        <v>0</v>
      </c>
      <c r="T437" t="s">
        <v>309</v>
      </c>
      <c r="U437">
        <v>1</v>
      </c>
      <c r="V437" t="str">
        <f>VLOOKUP(H437,LUtable!A$3:B$16,2,FALSE)</f>
        <v>OW Licensee Only</v>
      </c>
    </row>
    <row r="438" spans="1:22" hidden="1" x14ac:dyDescent="0.25">
      <c r="A438" s="14" t="s">
        <v>24</v>
      </c>
      <c r="B438">
        <v>228</v>
      </c>
      <c r="C438">
        <v>406918</v>
      </c>
      <c r="D438" t="s">
        <v>255</v>
      </c>
      <c r="E438" t="s">
        <v>438</v>
      </c>
      <c r="F438" t="s">
        <v>279</v>
      </c>
      <c r="G438" t="s">
        <v>20</v>
      </c>
      <c r="H438">
        <v>538820</v>
      </c>
      <c r="I438" t="s">
        <v>61</v>
      </c>
      <c r="J438">
        <v>8.9499999999999993</v>
      </c>
      <c r="K438">
        <v>28</v>
      </c>
      <c r="L438">
        <v>381</v>
      </c>
      <c r="M438">
        <v>2.33</v>
      </c>
      <c r="N438">
        <v>31.75</v>
      </c>
      <c r="O438">
        <v>216.81</v>
      </c>
      <c r="P438">
        <v>2950.22</v>
      </c>
      <c r="Q438" t="s">
        <v>397</v>
      </c>
      <c r="R438">
        <v>0</v>
      </c>
      <c r="S438">
        <v>0.01</v>
      </c>
      <c r="T438" t="s">
        <v>426</v>
      </c>
      <c r="U438">
        <v>1</v>
      </c>
      <c r="V438" t="str">
        <f>VLOOKUP(H438,LUtable!A$3:B$16,2,FALSE)</f>
        <v>NW Licensee Only</v>
      </c>
    </row>
    <row r="439" spans="1:22" hidden="1" x14ac:dyDescent="0.25">
      <c r="A439" s="14" t="s">
        <v>24</v>
      </c>
      <c r="B439">
        <v>228</v>
      </c>
      <c r="C439">
        <v>551721</v>
      </c>
      <c r="D439" t="s">
        <v>277</v>
      </c>
      <c r="E439" t="s">
        <v>319</v>
      </c>
      <c r="F439" t="s">
        <v>279</v>
      </c>
      <c r="G439" t="s">
        <v>20</v>
      </c>
      <c r="H439">
        <v>640010</v>
      </c>
      <c r="I439" t="s">
        <v>42</v>
      </c>
      <c r="J439">
        <v>17.25</v>
      </c>
      <c r="K439">
        <v>28</v>
      </c>
      <c r="L439">
        <v>5081</v>
      </c>
      <c r="M439">
        <v>2.33</v>
      </c>
      <c r="N439">
        <v>423.42</v>
      </c>
      <c r="O439">
        <v>422.48</v>
      </c>
      <c r="P439">
        <v>76664.649999999994</v>
      </c>
      <c r="Q439" t="s">
        <v>430</v>
      </c>
      <c r="R439">
        <v>0</v>
      </c>
      <c r="S439">
        <v>0.1</v>
      </c>
      <c r="T439" t="s">
        <v>426</v>
      </c>
      <c r="U439">
        <v>1</v>
      </c>
      <c r="V439" t="str">
        <f>VLOOKUP(H439,LUtable!A$3:B$16,2,FALSE)</f>
        <v>Vintages</v>
      </c>
    </row>
    <row r="440" spans="1:22" hidden="1" x14ac:dyDescent="0.25">
      <c r="A440" s="14" t="s">
        <v>24</v>
      </c>
      <c r="B440">
        <v>228</v>
      </c>
      <c r="C440">
        <v>571265</v>
      </c>
      <c r="D440" t="s">
        <v>179</v>
      </c>
      <c r="E440" t="s">
        <v>289</v>
      </c>
      <c r="F440" t="s">
        <v>279</v>
      </c>
      <c r="G440" t="s">
        <v>20</v>
      </c>
      <c r="H440">
        <v>640015</v>
      </c>
      <c r="I440" t="s">
        <v>51</v>
      </c>
      <c r="J440">
        <v>33</v>
      </c>
      <c r="K440">
        <v>28</v>
      </c>
      <c r="L440">
        <v>23</v>
      </c>
      <c r="M440">
        <v>2.33</v>
      </c>
      <c r="N440">
        <v>1.92</v>
      </c>
      <c r="O440">
        <v>812.74</v>
      </c>
      <c r="P440">
        <v>667.61</v>
      </c>
      <c r="Q440" t="s">
        <v>320</v>
      </c>
      <c r="R440">
        <v>0</v>
      </c>
      <c r="S440">
        <v>0</v>
      </c>
      <c r="T440" t="s">
        <v>309</v>
      </c>
      <c r="U440">
        <v>1</v>
      </c>
      <c r="V440" t="str">
        <f>VLOOKUP(H440,LUtable!A$3:B$16,2,FALSE)</f>
        <v>Vintages</v>
      </c>
    </row>
    <row r="441" spans="1:22" hidden="1" x14ac:dyDescent="0.25">
      <c r="A441" s="14" t="s">
        <v>24</v>
      </c>
      <c r="B441">
        <v>229</v>
      </c>
      <c r="C441">
        <v>532929</v>
      </c>
      <c r="D441" t="s">
        <v>442</v>
      </c>
      <c r="E441" t="s">
        <v>296</v>
      </c>
      <c r="F441" t="s">
        <v>279</v>
      </c>
      <c r="G441" t="s">
        <v>20</v>
      </c>
      <c r="H441">
        <v>642015</v>
      </c>
      <c r="I441" t="s">
        <v>54</v>
      </c>
      <c r="J441">
        <v>24.95</v>
      </c>
      <c r="K441">
        <v>24</v>
      </c>
      <c r="L441">
        <v>946</v>
      </c>
      <c r="M441">
        <v>2</v>
      </c>
      <c r="N441">
        <v>78.83</v>
      </c>
      <c r="O441">
        <v>525.66</v>
      </c>
      <c r="P441">
        <v>20719.91</v>
      </c>
      <c r="Q441" t="s">
        <v>432</v>
      </c>
      <c r="R441">
        <v>0</v>
      </c>
      <c r="S441">
        <v>0.02</v>
      </c>
      <c r="T441" t="s">
        <v>426</v>
      </c>
      <c r="U441">
        <v>1</v>
      </c>
      <c r="V441" t="str">
        <f>VLOOKUP(H441,LUtable!A$3:B$16,2,FALSE)</f>
        <v>Vintages</v>
      </c>
    </row>
    <row r="442" spans="1:22" hidden="1" x14ac:dyDescent="0.25">
      <c r="A442" s="14" t="s">
        <v>24</v>
      </c>
      <c r="B442">
        <v>229</v>
      </c>
      <c r="C442">
        <v>560425</v>
      </c>
      <c r="D442" t="s">
        <v>439</v>
      </c>
      <c r="E442" t="s">
        <v>294</v>
      </c>
      <c r="F442" t="s">
        <v>279</v>
      </c>
      <c r="G442" t="s">
        <v>440</v>
      </c>
      <c r="H442">
        <v>538820</v>
      </c>
      <c r="I442" t="s">
        <v>61</v>
      </c>
      <c r="J442">
        <v>13.7</v>
      </c>
      <c r="K442">
        <v>12</v>
      </c>
      <c r="L442">
        <v>9</v>
      </c>
      <c r="M442">
        <v>2</v>
      </c>
      <c r="N442">
        <v>1.5</v>
      </c>
      <c r="O442">
        <v>143.36000000000001</v>
      </c>
      <c r="P442">
        <v>107.52</v>
      </c>
      <c r="Q442" t="s">
        <v>382</v>
      </c>
      <c r="R442">
        <v>0</v>
      </c>
      <c r="S442">
        <v>0</v>
      </c>
      <c r="T442" t="s">
        <v>309</v>
      </c>
      <c r="U442">
        <v>1</v>
      </c>
      <c r="V442" t="str">
        <f>VLOOKUP(H442,LUtable!A$3:B$16,2,FALSE)</f>
        <v>NW Licensee Only</v>
      </c>
    </row>
    <row r="443" spans="1:22" hidden="1" x14ac:dyDescent="0.25">
      <c r="A443" s="14" t="s">
        <v>24</v>
      </c>
      <c r="B443">
        <v>230</v>
      </c>
      <c r="C443">
        <v>312884</v>
      </c>
      <c r="D443" t="s">
        <v>221</v>
      </c>
      <c r="E443" t="s">
        <v>321</v>
      </c>
      <c r="F443" t="s">
        <v>279</v>
      </c>
      <c r="G443" t="s">
        <v>20</v>
      </c>
      <c r="H443">
        <v>642015</v>
      </c>
      <c r="I443" t="s">
        <v>54</v>
      </c>
      <c r="J443">
        <v>18.75</v>
      </c>
      <c r="K443">
        <v>23</v>
      </c>
      <c r="L443">
        <v>2533</v>
      </c>
      <c r="M443">
        <v>1.92</v>
      </c>
      <c r="N443">
        <v>211.08</v>
      </c>
      <c r="O443">
        <v>377.57</v>
      </c>
      <c r="P443">
        <v>41581.550000000003</v>
      </c>
      <c r="Q443" t="s">
        <v>430</v>
      </c>
      <c r="R443">
        <v>0</v>
      </c>
      <c r="S443">
        <v>0.05</v>
      </c>
      <c r="T443" t="s">
        <v>426</v>
      </c>
      <c r="U443">
        <v>1</v>
      </c>
      <c r="V443" t="str">
        <f>VLOOKUP(H443,LUtable!A$3:B$16,2,FALSE)</f>
        <v>Vintages</v>
      </c>
    </row>
    <row r="444" spans="1:22" hidden="1" x14ac:dyDescent="0.25">
      <c r="A444" s="14" t="s">
        <v>24</v>
      </c>
      <c r="B444">
        <v>231</v>
      </c>
      <c r="C444">
        <v>277772</v>
      </c>
      <c r="D444" t="s">
        <v>252</v>
      </c>
      <c r="E444" t="s">
        <v>348</v>
      </c>
      <c r="F444" t="s">
        <v>279</v>
      </c>
      <c r="G444" t="s">
        <v>20</v>
      </c>
      <c r="H444">
        <v>538820</v>
      </c>
      <c r="I444" t="s">
        <v>61</v>
      </c>
      <c r="J444">
        <v>6.45</v>
      </c>
      <c r="K444">
        <v>22</v>
      </c>
      <c r="L444">
        <v>52</v>
      </c>
      <c r="M444">
        <v>1.83</v>
      </c>
      <c r="N444">
        <v>4.33</v>
      </c>
      <c r="O444">
        <v>121.68</v>
      </c>
      <c r="P444">
        <v>287.61</v>
      </c>
      <c r="Q444" t="s">
        <v>374</v>
      </c>
      <c r="R444">
        <v>0</v>
      </c>
      <c r="S444">
        <v>0</v>
      </c>
      <c r="T444" t="s">
        <v>309</v>
      </c>
      <c r="U444">
        <v>1</v>
      </c>
      <c r="V444" t="str">
        <f>VLOOKUP(H444,LUtable!A$3:B$16,2,FALSE)</f>
        <v>NW Licensee Only</v>
      </c>
    </row>
    <row r="445" spans="1:22" hidden="1" x14ac:dyDescent="0.25">
      <c r="A445" s="14" t="s">
        <v>24</v>
      </c>
      <c r="B445">
        <v>231</v>
      </c>
      <c r="C445">
        <v>692301</v>
      </c>
      <c r="D445" t="s">
        <v>219</v>
      </c>
      <c r="E445" t="s">
        <v>288</v>
      </c>
      <c r="F445" t="s">
        <v>279</v>
      </c>
      <c r="G445" t="s">
        <v>20</v>
      </c>
      <c r="H445">
        <v>642015</v>
      </c>
      <c r="I445" t="s">
        <v>54</v>
      </c>
      <c r="J445">
        <v>24.95</v>
      </c>
      <c r="K445">
        <v>22</v>
      </c>
      <c r="L445">
        <v>3068</v>
      </c>
      <c r="M445">
        <v>1.83</v>
      </c>
      <c r="N445">
        <v>255.67</v>
      </c>
      <c r="O445">
        <v>481.86</v>
      </c>
      <c r="P445">
        <v>67197.350000000006</v>
      </c>
      <c r="Q445" t="s">
        <v>430</v>
      </c>
      <c r="R445">
        <v>0</v>
      </c>
      <c r="S445">
        <v>0.06</v>
      </c>
      <c r="T445" t="s">
        <v>426</v>
      </c>
      <c r="U445">
        <v>1</v>
      </c>
      <c r="V445" t="str">
        <f>VLOOKUP(H445,LUtable!A$3:B$16,2,FALSE)</f>
        <v>Vintages</v>
      </c>
    </row>
    <row r="446" spans="1:22" hidden="1" x14ac:dyDescent="0.25">
      <c r="A446" s="14" t="s">
        <v>24</v>
      </c>
      <c r="B446">
        <v>232</v>
      </c>
      <c r="C446">
        <v>402651</v>
      </c>
      <c r="D446" t="s">
        <v>184</v>
      </c>
      <c r="E446" t="s">
        <v>357</v>
      </c>
      <c r="F446" t="s">
        <v>279</v>
      </c>
      <c r="G446" t="s">
        <v>20</v>
      </c>
      <c r="H446">
        <v>642015</v>
      </c>
      <c r="I446" t="s">
        <v>54</v>
      </c>
      <c r="J446">
        <v>47</v>
      </c>
      <c r="K446">
        <v>21</v>
      </c>
      <c r="L446">
        <v>771</v>
      </c>
      <c r="M446">
        <v>1.75</v>
      </c>
      <c r="N446">
        <v>64.25</v>
      </c>
      <c r="O446">
        <v>869.73</v>
      </c>
      <c r="P446">
        <v>31931.68</v>
      </c>
      <c r="Q446" t="s">
        <v>432</v>
      </c>
      <c r="R446">
        <v>0</v>
      </c>
      <c r="S446">
        <v>0.02</v>
      </c>
      <c r="T446" t="s">
        <v>426</v>
      </c>
      <c r="U446">
        <v>1</v>
      </c>
      <c r="V446" t="str">
        <f>VLOOKUP(H446,LUtable!A$3:B$16,2,FALSE)</f>
        <v>Vintages</v>
      </c>
    </row>
    <row r="447" spans="1:22" hidden="1" x14ac:dyDescent="0.25">
      <c r="A447" s="14" t="s">
        <v>24</v>
      </c>
      <c r="B447">
        <v>233</v>
      </c>
      <c r="C447">
        <v>10791</v>
      </c>
      <c r="D447" t="s">
        <v>273</v>
      </c>
      <c r="E447" t="s">
        <v>289</v>
      </c>
      <c r="F447" t="s">
        <v>279</v>
      </c>
      <c r="G447" t="s">
        <v>20</v>
      </c>
      <c r="H447">
        <v>642025</v>
      </c>
      <c r="I447" t="s">
        <v>113</v>
      </c>
      <c r="J447">
        <v>150</v>
      </c>
      <c r="K447">
        <v>20</v>
      </c>
      <c r="M447">
        <v>1.67</v>
      </c>
      <c r="O447">
        <v>2651.33</v>
      </c>
      <c r="Q447" t="s">
        <v>309</v>
      </c>
      <c r="R447">
        <v>0</v>
      </c>
      <c r="T447" t="s">
        <v>309</v>
      </c>
      <c r="U447">
        <v>2</v>
      </c>
      <c r="V447" t="str">
        <f>VLOOKUP(H447,LUtable!A$3:B$16,2,FALSE)</f>
        <v>Vintages</v>
      </c>
    </row>
    <row r="448" spans="1:22" hidden="1" x14ac:dyDescent="0.25">
      <c r="A448" s="14" t="s">
        <v>24</v>
      </c>
      <c r="B448">
        <v>233</v>
      </c>
      <c r="C448">
        <v>278663</v>
      </c>
      <c r="D448" t="s">
        <v>234</v>
      </c>
      <c r="E448" t="s">
        <v>278</v>
      </c>
      <c r="F448" t="s">
        <v>279</v>
      </c>
      <c r="G448" t="s">
        <v>20</v>
      </c>
      <c r="H448">
        <v>538820</v>
      </c>
      <c r="I448" t="s">
        <v>61</v>
      </c>
      <c r="J448">
        <v>7.95</v>
      </c>
      <c r="K448">
        <v>20</v>
      </c>
      <c r="L448">
        <v>39</v>
      </c>
      <c r="M448">
        <v>1.67</v>
      </c>
      <c r="N448">
        <v>3.25</v>
      </c>
      <c r="O448">
        <v>137.16999999999999</v>
      </c>
      <c r="P448">
        <v>267.48</v>
      </c>
      <c r="Q448" t="s">
        <v>481</v>
      </c>
      <c r="R448">
        <v>0</v>
      </c>
      <c r="S448">
        <v>0</v>
      </c>
      <c r="T448" t="s">
        <v>309</v>
      </c>
      <c r="U448">
        <v>1</v>
      </c>
      <c r="V448" t="str">
        <f>VLOOKUP(H448,LUtable!A$3:B$16,2,FALSE)</f>
        <v>NW Licensee Only</v>
      </c>
    </row>
    <row r="449" spans="1:22" hidden="1" x14ac:dyDescent="0.25">
      <c r="A449" s="14" t="s">
        <v>24</v>
      </c>
      <c r="B449">
        <v>234</v>
      </c>
      <c r="C449">
        <v>56556</v>
      </c>
      <c r="D449" t="s">
        <v>239</v>
      </c>
      <c r="E449" t="s">
        <v>315</v>
      </c>
      <c r="F449" t="s">
        <v>279</v>
      </c>
      <c r="G449" t="s">
        <v>20</v>
      </c>
      <c r="H449">
        <v>642015</v>
      </c>
      <c r="I449" t="s">
        <v>54</v>
      </c>
      <c r="J449">
        <v>28.75</v>
      </c>
      <c r="K449">
        <v>19</v>
      </c>
      <c r="L449">
        <v>871</v>
      </c>
      <c r="M449">
        <v>1.58</v>
      </c>
      <c r="N449">
        <v>72.58</v>
      </c>
      <c r="O449">
        <v>480.04</v>
      </c>
      <c r="P449">
        <v>22006.240000000002</v>
      </c>
      <c r="Q449" t="s">
        <v>425</v>
      </c>
      <c r="R449">
        <v>0</v>
      </c>
      <c r="S449">
        <v>0.02</v>
      </c>
      <c r="T449" t="s">
        <v>426</v>
      </c>
      <c r="U449">
        <v>1</v>
      </c>
      <c r="V449" t="str">
        <f>VLOOKUP(H449,LUtable!A$3:B$16,2,FALSE)</f>
        <v>Vintages</v>
      </c>
    </row>
    <row r="450" spans="1:22" hidden="1" x14ac:dyDescent="0.25">
      <c r="A450" s="14" t="s">
        <v>24</v>
      </c>
      <c r="B450">
        <v>234</v>
      </c>
      <c r="C450">
        <v>536177</v>
      </c>
      <c r="D450" t="s">
        <v>244</v>
      </c>
      <c r="E450" t="s">
        <v>357</v>
      </c>
      <c r="F450" t="s">
        <v>279</v>
      </c>
      <c r="G450" t="s">
        <v>20</v>
      </c>
      <c r="H450">
        <v>640010</v>
      </c>
      <c r="I450" t="s">
        <v>42</v>
      </c>
      <c r="J450">
        <v>21.95</v>
      </c>
      <c r="K450">
        <v>19</v>
      </c>
      <c r="L450">
        <v>5985</v>
      </c>
      <c r="M450">
        <v>1.58</v>
      </c>
      <c r="N450">
        <v>498.75</v>
      </c>
      <c r="O450">
        <v>365.71</v>
      </c>
      <c r="P450">
        <v>115198.01</v>
      </c>
      <c r="Q450" t="s">
        <v>426</v>
      </c>
      <c r="R450">
        <v>0</v>
      </c>
      <c r="S450">
        <v>0.12</v>
      </c>
      <c r="T450" t="s">
        <v>426</v>
      </c>
      <c r="U450">
        <v>1</v>
      </c>
      <c r="V450" t="str">
        <f>VLOOKUP(H450,LUtable!A$3:B$16,2,FALSE)</f>
        <v>Vintages</v>
      </c>
    </row>
    <row r="451" spans="1:22" hidden="1" x14ac:dyDescent="0.25">
      <c r="A451" s="14" t="s">
        <v>24</v>
      </c>
      <c r="B451">
        <v>235</v>
      </c>
      <c r="C451">
        <v>11966</v>
      </c>
      <c r="D451" t="s">
        <v>617</v>
      </c>
      <c r="E451" t="s">
        <v>289</v>
      </c>
      <c r="F451" t="s">
        <v>279</v>
      </c>
      <c r="G451" t="s">
        <v>20</v>
      </c>
      <c r="H451">
        <v>642015</v>
      </c>
      <c r="I451" t="s">
        <v>54</v>
      </c>
      <c r="J451">
        <v>60</v>
      </c>
      <c r="K451">
        <v>18</v>
      </c>
      <c r="M451">
        <v>1.5</v>
      </c>
      <c r="O451">
        <v>952.57</v>
      </c>
      <c r="Q451" t="s">
        <v>309</v>
      </c>
      <c r="R451">
        <v>0</v>
      </c>
      <c r="T451" t="s">
        <v>309</v>
      </c>
      <c r="U451">
        <v>3</v>
      </c>
      <c r="V451" t="str">
        <f>VLOOKUP(H451,LUtable!A$3:B$16,2,FALSE)</f>
        <v>Vintages</v>
      </c>
    </row>
    <row r="452" spans="1:22" hidden="1" x14ac:dyDescent="0.25">
      <c r="A452" s="14" t="s">
        <v>24</v>
      </c>
      <c r="B452">
        <v>236</v>
      </c>
      <c r="C452">
        <v>57737</v>
      </c>
      <c r="D452" t="s">
        <v>246</v>
      </c>
      <c r="E452" t="s">
        <v>304</v>
      </c>
      <c r="F452" t="s">
        <v>279</v>
      </c>
      <c r="G452" t="s">
        <v>20</v>
      </c>
      <c r="H452">
        <v>640015</v>
      </c>
      <c r="I452" t="s">
        <v>51</v>
      </c>
      <c r="J452">
        <v>23</v>
      </c>
      <c r="K452">
        <v>14</v>
      </c>
      <c r="L452">
        <v>38</v>
      </c>
      <c r="M452">
        <v>1.17</v>
      </c>
      <c r="N452">
        <v>3.17</v>
      </c>
      <c r="O452">
        <v>282.48</v>
      </c>
      <c r="P452">
        <v>766.73</v>
      </c>
      <c r="Q452" t="s">
        <v>482</v>
      </c>
      <c r="R452">
        <v>0</v>
      </c>
      <c r="S452">
        <v>0</v>
      </c>
      <c r="T452" t="s">
        <v>309</v>
      </c>
      <c r="U452">
        <v>1</v>
      </c>
      <c r="V452" t="str">
        <f>VLOOKUP(H452,LUtable!A$3:B$16,2,FALSE)</f>
        <v>Vintages</v>
      </c>
    </row>
    <row r="453" spans="1:22" hidden="1" x14ac:dyDescent="0.25">
      <c r="A453" s="14" t="s">
        <v>24</v>
      </c>
      <c r="B453">
        <v>236</v>
      </c>
      <c r="C453">
        <v>325944</v>
      </c>
      <c r="D453" t="s">
        <v>224</v>
      </c>
      <c r="E453" t="s">
        <v>296</v>
      </c>
      <c r="F453" t="s">
        <v>279</v>
      </c>
      <c r="G453" t="s">
        <v>20</v>
      </c>
      <c r="H453">
        <v>640010</v>
      </c>
      <c r="I453" t="s">
        <v>42</v>
      </c>
      <c r="J453">
        <v>17.25</v>
      </c>
      <c r="K453">
        <v>14</v>
      </c>
      <c r="L453">
        <v>4940</v>
      </c>
      <c r="M453">
        <v>1.17</v>
      </c>
      <c r="N453">
        <v>411.67</v>
      </c>
      <c r="O453">
        <v>211.24</v>
      </c>
      <c r="P453">
        <v>74537.17</v>
      </c>
      <c r="Q453" t="s">
        <v>426</v>
      </c>
      <c r="R453">
        <v>0</v>
      </c>
      <c r="S453">
        <v>0.1</v>
      </c>
      <c r="T453" t="s">
        <v>426</v>
      </c>
      <c r="U453">
        <v>1</v>
      </c>
      <c r="V453" t="str">
        <f>VLOOKUP(H453,LUtable!A$3:B$16,2,FALSE)</f>
        <v>Vintages</v>
      </c>
    </row>
    <row r="454" spans="1:22" hidden="1" x14ac:dyDescent="0.25">
      <c r="A454" s="14" t="s">
        <v>24</v>
      </c>
      <c r="B454">
        <v>236</v>
      </c>
      <c r="C454">
        <v>536193</v>
      </c>
      <c r="D454" t="s">
        <v>232</v>
      </c>
      <c r="E454" t="s">
        <v>435</v>
      </c>
      <c r="F454" t="s">
        <v>279</v>
      </c>
      <c r="G454" t="s">
        <v>20</v>
      </c>
      <c r="H454">
        <v>640010</v>
      </c>
      <c r="I454" t="s">
        <v>42</v>
      </c>
      <c r="J454">
        <v>15.75</v>
      </c>
      <c r="K454">
        <v>14</v>
      </c>
      <c r="L454">
        <v>5362</v>
      </c>
      <c r="M454">
        <v>1.17</v>
      </c>
      <c r="N454">
        <v>446.83</v>
      </c>
      <c r="O454">
        <v>192.65</v>
      </c>
      <c r="P454">
        <v>73786.81</v>
      </c>
      <c r="Q454" t="s">
        <v>426</v>
      </c>
      <c r="R454">
        <v>0</v>
      </c>
      <c r="S454">
        <v>0.11</v>
      </c>
      <c r="T454" t="s">
        <v>426</v>
      </c>
      <c r="U454">
        <v>1</v>
      </c>
      <c r="V454" t="str">
        <f>VLOOKUP(H454,LUtable!A$3:B$16,2,FALSE)</f>
        <v>Vintages</v>
      </c>
    </row>
    <row r="455" spans="1:22" hidden="1" x14ac:dyDescent="0.25">
      <c r="A455" s="14" t="s">
        <v>24</v>
      </c>
      <c r="B455">
        <v>236</v>
      </c>
      <c r="C455">
        <v>554576</v>
      </c>
      <c r="D455" t="s">
        <v>213</v>
      </c>
      <c r="E455" t="s">
        <v>312</v>
      </c>
      <c r="F455" t="s">
        <v>279</v>
      </c>
      <c r="G455" t="s">
        <v>20</v>
      </c>
      <c r="H455">
        <v>640010</v>
      </c>
      <c r="I455" t="s">
        <v>42</v>
      </c>
      <c r="J455">
        <v>17.95</v>
      </c>
      <c r="K455">
        <v>14</v>
      </c>
      <c r="L455">
        <v>9102</v>
      </c>
      <c r="M455">
        <v>1.17</v>
      </c>
      <c r="N455">
        <v>758.5</v>
      </c>
      <c r="O455">
        <v>219.91</v>
      </c>
      <c r="P455">
        <v>142973.89000000001</v>
      </c>
      <c r="Q455" t="s">
        <v>426</v>
      </c>
      <c r="R455">
        <v>0</v>
      </c>
      <c r="S455">
        <v>0.19</v>
      </c>
      <c r="T455" t="s">
        <v>426</v>
      </c>
      <c r="U455">
        <v>1</v>
      </c>
      <c r="V455" t="str">
        <f>VLOOKUP(H455,LUtable!A$3:B$16,2,FALSE)</f>
        <v>Vintages</v>
      </c>
    </row>
    <row r="456" spans="1:22" hidden="1" x14ac:dyDescent="0.25">
      <c r="A456" s="14" t="s">
        <v>24</v>
      </c>
      <c r="B456">
        <v>237</v>
      </c>
      <c r="C456">
        <v>713958</v>
      </c>
      <c r="D456" t="s">
        <v>248</v>
      </c>
      <c r="E456" t="s">
        <v>417</v>
      </c>
      <c r="F456" t="s">
        <v>279</v>
      </c>
      <c r="G456" t="s">
        <v>20</v>
      </c>
      <c r="H456">
        <v>640010</v>
      </c>
      <c r="I456" t="s">
        <v>42</v>
      </c>
      <c r="J456">
        <v>23.95</v>
      </c>
      <c r="K456">
        <v>13</v>
      </c>
      <c r="L456">
        <v>94</v>
      </c>
      <c r="M456">
        <v>1.08</v>
      </c>
      <c r="N456">
        <v>7.83</v>
      </c>
      <c r="O456">
        <v>273.23</v>
      </c>
      <c r="P456">
        <v>1975.66</v>
      </c>
      <c r="Q456" t="s">
        <v>522</v>
      </c>
      <c r="R456">
        <v>0</v>
      </c>
      <c r="S456">
        <v>0</v>
      </c>
      <c r="T456" t="s">
        <v>309</v>
      </c>
      <c r="U456">
        <v>1</v>
      </c>
      <c r="V456" t="str">
        <f>VLOOKUP(H456,LUtable!A$3:B$16,2,FALSE)</f>
        <v>Vintages</v>
      </c>
    </row>
    <row r="457" spans="1:22" hidden="1" x14ac:dyDescent="0.25">
      <c r="A457" s="14" t="s">
        <v>24</v>
      </c>
      <c r="B457">
        <v>238</v>
      </c>
      <c r="C457">
        <v>216</v>
      </c>
      <c r="D457" t="s">
        <v>249</v>
      </c>
      <c r="E457" t="s">
        <v>307</v>
      </c>
      <c r="F457" t="s">
        <v>279</v>
      </c>
      <c r="G457" t="s">
        <v>20</v>
      </c>
      <c r="H457">
        <v>642015</v>
      </c>
      <c r="I457" t="s">
        <v>54</v>
      </c>
      <c r="J457">
        <v>19.95</v>
      </c>
      <c r="K457">
        <v>12</v>
      </c>
      <c r="L457">
        <v>1</v>
      </c>
      <c r="M457">
        <v>1</v>
      </c>
      <c r="N457">
        <v>0.08</v>
      </c>
      <c r="O457">
        <v>209.73</v>
      </c>
      <c r="P457">
        <v>17.48</v>
      </c>
      <c r="Q457" t="s">
        <v>445</v>
      </c>
      <c r="R457">
        <v>0</v>
      </c>
      <c r="S457">
        <v>0</v>
      </c>
      <c r="T457" t="s">
        <v>309</v>
      </c>
      <c r="U457">
        <v>1</v>
      </c>
      <c r="V457" t="str">
        <f>VLOOKUP(H457,LUtable!A$3:B$16,2,FALSE)</f>
        <v>Vintages</v>
      </c>
    </row>
    <row r="458" spans="1:22" hidden="1" x14ac:dyDescent="0.25">
      <c r="A458" s="14" t="s">
        <v>24</v>
      </c>
      <c r="B458">
        <v>238</v>
      </c>
      <c r="C458">
        <v>38240</v>
      </c>
      <c r="D458" t="s">
        <v>236</v>
      </c>
      <c r="E458" t="s">
        <v>278</v>
      </c>
      <c r="F458" t="s">
        <v>279</v>
      </c>
      <c r="G458" t="s">
        <v>20</v>
      </c>
      <c r="H458">
        <v>640010</v>
      </c>
      <c r="I458" t="s">
        <v>42</v>
      </c>
      <c r="J458">
        <v>24.95</v>
      </c>
      <c r="K458">
        <v>12</v>
      </c>
      <c r="L458">
        <v>1349</v>
      </c>
      <c r="M458">
        <v>1</v>
      </c>
      <c r="N458">
        <v>112.42</v>
      </c>
      <c r="O458">
        <v>262.83</v>
      </c>
      <c r="P458">
        <v>29546.68</v>
      </c>
      <c r="Q458" t="s">
        <v>430</v>
      </c>
      <c r="R458">
        <v>0</v>
      </c>
      <c r="S458">
        <v>0.03</v>
      </c>
      <c r="T458" t="s">
        <v>426</v>
      </c>
      <c r="U458">
        <v>1</v>
      </c>
      <c r="V458" t="str">
        <f>VLOOKUP(H458,LUtable!A$3:B$16,2,FALSE)</f>
        <v>Vintages</v>
      </c>
    </row>
    <row r="459" spans="1:22" hidden="1" x14ac:dyDescent="0.25">
      <c r="A459" s="14" t="s">
        <v>24</v>
      </c>
      <c r="B459">
        <v>238</v>
      </c>
      <c r="C459">
        <v>278655</v>
      </c>
      <c r="D459" t="s">
        <v>241</v>
      </c>
      <c r="E459" t="s">
        <v>278</v>
      </c>
      <c r="F459" t="s">
        <v>279</v>
      </c>
      <c r="G459" t="s">
        <v>20</v>
      </c>
      <c r="H459">
        <v>538820</v>
      </c>
      <c r="I459" t="s">
        <v>61</v>
      </c>
      <c r="J459">
        <v>7.95</v>
      </c>
      <c r="K459">
        <v>12</v>
      </c>
      <c r="L459">
        <v>100</v>
      </c>
      <c r="M459">
        <v>1</v>
      </c>
      <c r="N459">
        <v>8.33</v>
      </c>
      <c r="O459">
        <v>82.3</v>
      </c>
      <c r="P459">
        <v>685.84</v>
      </c>
      <c r="Q459" t="s">
        <v>421</v>
      </c>
      <c r="R459">
        <v>0</v>
      </c>
      <c r="S459">
        <v>0</v>
      </c>
      <c r="T459" t="s">
        <v>309</v>
      </c>
      <c r="U459">
        <v>1</v>
      </c>
      <c r="V459" t="str">
        <f>VLOOKUP(H459,LUtable!A$3:B$16,2,FALSE)</f>
        <v>NW Licensee Only</v>
      </c>
    </row>
    <row r="460" spans="1:22" hidden="1" x14ac:dyDescent="0.25">
      <c r="A460" s="14" t="s">
        <v>24</v>
      </c>
      <c r="B460">
        <v>238</v>
      </c>
      <c r="C460">
        <v>675629</v>
      </c>
      <c r="D460" t="s">
        <v>251</v>
      </c>
      <c r="E460" t="s">
        <v>315</v>
      </c>
      <c r="F460" t="s">
        <v>279</v>
      </c>
      <c r="G460" t="s">
        <v>20</v>
      </c>
      <c r="H460">
        <v>640010</v>
      </c>
      <c r="I460" t="s">
        <v>42</v>
      </c>
      <c r="J460">
        <v>22.75</v>
      </c>
      <c r="K460">
        <v>12</v>
      </c>
      <c r="L460">
        <v>20</v>
      </c>
      <c r="M460">
        <v>1</v>
      </c>
      <c r="N460">
        <v>1.67</v>
      </c>
      <c r="O460">
        <v>239.47</v>
      </c>
      <c r="P460">
        <v>399.12</v>
      </c>
      <c r="Q460" t="s">
        <v>345</v>
      </c>
      <c r="R460">
        <v>0</v>
      </c>
      <c r="S460">
        <v>0</v>
      </c>
      <c r="T460" t="s">
        <v>309</v>
      </c>
      <c r="U460">
        <v>1</v>
      </c>
      <c r="V460" t="str">
        <f>VLOOKUP(H460,LUtable!A$3:B$16,2,FALSE)</f>
        <v>Vintages</v>
      </c>
    </row>
    <row r="461" spans="1:22" hidden="1" x14ac:dyDescent="0.25">
      <c r="A461" s="14" t="s">
        <v>24</v>
      </c>
      <c r="B461">
        <v>239</v>
      </c>
      <c r="C461">
        <v>374272</v>
      </c>
      <c r="D461" t="s">
        <v>449</v>
      </c>
      <c r="E461" t="s">
        <v>417</v>
      </c>
      <c r="F461" t="s">
        <v>279</v>
      </c>
      <c r="G461" t="s">
        <v>20</v>
      </c>
      <c r="H461">
        <v>642025</v>
      </c>
      <c r="I461" t="s">
        <v>113</v>
      </c>
      <c r="J461">
        <v>104</v>
      </c>
      <c r="K461">
        <v>11</v>
      </c>
      <c r="L461">
        <v>14</v>
      </c>
      <c r="M461">
        <v>0.92</v>
      </c>
      <c r="N461">
        <v>1.17</v>
      </c>
      <c r="O461">
        <v>1010.44</v>
      </c>
      <c r="P461">
        <v>1286.02</v>
      </c>
      <c r="Q461" t="s">
        <v>313</v>
      </c>
      <c r="R461">
        <v>0</v>
      </c>
      <c r="S461">
        <v>0</v>
      </c>
      <c r="T461" t="s">
        <v>309</v>
      </c>
      <c r="U461">
        <v>2</v>
      </c>
      <c r="V461" t="str">
        <f>VLOOKUP(H461,LUtable!A$3:B$16,2,FALSE)</f>
        <v>Vintages</v>
      </c>
    </row>
    <row r="462" spans="1:22" hidden="1" x14ac:dyDescent="0.25">
      <c r="A462" s="14" t="s">
        <v>24</v>
      </c>
      <c r="B462">
        <v>239</v>
      </c>
      <c r="C462">
        <v>483735</v>
      </c>
      <c r="D462" t="s">
        <v>233</v>
      </c>
      <c r="E462" t="s">
        <v>434</v>
      </c>
      <c r="F462" t="s">
        <v>279</v>
      </c>
      <c r="G462" t="s">
        <v>20</v>
      </c>
      <c r="H462">
        <v>642015</v>
      </c>
      <c r="I462" t="s">
        <v>54</v>
      </c>
      <c r="J462">
        <v>55</v>
      </c>
      <c r="K462">
        <v>11</v>
      </c>
      <c r="L462">
        <v>304</v>
      </c>
      <c r="M462">
        <v>0.92</v>
      </c>
      <c r="N462">
        <v>25.33</v>
      </c>
      <c r="O462">
        <v>533.45000000000005</v>
      </c>
      <c r="P462">
        <v>14742.65</v>
      </c>
      <c r="Q462" t="s">
        <v>418</v>
      </c>
      <c r="R462">
        <v>0</v>
      </c>
      <c r="S462">
        <v>0.01</v>
      </c>
      <c r="T462" t="s">
        <v>426</v>
      </c>
      <c r="U462">
        <v>1</v>
      </c>
      <c r="V462" t="str">
        <f>VLOOKUP(H462,LUtable!A$3:B$16,2,FALSE)</f>
        <v>Vintages</v>
      </c>
    </row>
    <row r="463" spans="1:22" hidden="1" x14ac:dyDescent="0.25">
      <c r="A463" s="14" t="s">
        <v>24</v>
      </c>
      <c r="B463">
        <v>240</v>
      </c>
      <c r="C463">
        <v>393694</v>
      </c>
      <c r="D463" t="s">
        <v>172</v>
      </c>
      <c r="E463" t="s">
        <v>317</v>
      </c>
      <c r="F463" t="s">
        <v>279</v>
      </c>
      <c r="G463" t="s">
        <v>20</v>
      </c>
      <c r="H463">
        <v>640015</v>
      </c>
      <c r="I463" t="s">
        <v>51</v>
      </c>
      <c r="J463">
        <v>14.75</v>
      </c>
      <c r="K463">
        <v>10</v>
      </c>
      <c r="L463">
        <v>1084</v>
      </c>
      <c r="M463">
        <v>0.83</v>
      </c>
      <c r="N463">
        <v>90.33</v>
      </c>
      <c r="O463">
        <v>128.76</v>
      </c>
      <c r="P463">
        <v>13957.7</v>
      </c>
      <c r="Q463" t="s">
        <v>430</v>
      </c>
      <c r="R463">
        <v>0</v>
      </c>
      <c r="S463">
        <v>0.02</v>
      </c>
      <c r="T463" t="s">
        <v>426</v>
      </c>
      <c r="U463">
        <v>1</v>
      </c>
      <c r="V463" t="str">
        <f>VLOOKUP(H463,LUtable!A$3:B$16,2,FALSE)</f>
        <v>Vintages</v>
      </c>
    </row>
    <row r="464" spans="1:22" hidden="1" x14ac:dyDescent="0.25">
      <c r="A464" s="14" t="s">
        <v>24</v>
      </c>
      <c r="B464">
        <v>240</v>
      </c>
      <c r="C464">
        <v>919829</v>
      </c>
      <c r="D464" t="s">
        <v>230</v>
      </c>
      <c r="E464" t="s">
        <v>319</v>
      </c>
      <c r="F464" t="s">
        <v>279</v>
      </c>
      <c r="G464" t="s">
        <v>20</v>
      </c>
      <c r="H464">
        <v>642015</v>
      </c>
      <c r="I464" t="s">
        <v>54</v>
      </c>
      <c r="J464">
        <v>22.25</v>
      </c>
      <c r="K464">
        <v>10</v>
      </c>
      <c r="L464">
        <v>1521</v>
      </c>
      <c r="M464">
        <v>0.83</v>
      </c>
      <c r="N464">
        <v>126.75</v>
      </c>
      <c r="O464">
        <v>195.13</v>
      </c>
      <c r="P464">
        <v>29679.69</v>
      </c>
      <c r="Q464" t="s">
        <v>430</v>
      </c>
      <c r="R464">
        <v>0</v>
      </c>
      <c r="S464">
        <v>0.03</v>
      </c>
      <c r="T464" t="s">
        <v>426</v>
      </c>
      <c r="U464">
        <v>2</v>
      </c>
      <c r="V464" t="str">
        <f>VLOOKUP(H464,LUtable!A$3:B$16,2,FALSE)</f>
        <v>Vintages</v>
      </c>
    </row>
    <row r="465" spans="1:22" hidden="1" x14ac:dyDescent="0.25">
      <c r="A465" s="14" t="s">
        <v>24</v>
      </c>
      <c r="B465">
        <v>241</v>
      </c>
      <c r="C465">
        <v>10799</v>
      </c>
      <c r="D465" t="s">
        <v>446</v>
      </c>
      <c r="E465" t="s">
        <v>389</v>
      </c>
      <c r="F465" t="s">
        <v>279</v>
      </c>
      <c r="G465" t="s">
        <v>20</v>
      </c>
      <c r="H465">
        <v>642020</v>
      </c>
      <c r="I465" t="s">
        <v>128</v>
      </c>
      <c r="J465">
        <v>150</v>
      </c>
      <c r="K465">
        <v>9</v>
      </c>
      <c r="M465">
        <v>0.75</v>
      </c>
      <c r="O465">
        <v>1193.0999999999999</v>
      </c>
      <c r="Q465" t="s">
        <v>309</v>
      </c>
      <c r="R465">
        <v>0</v>
      </c>
      <c r="T465" t="s">
        <v>309</v>
      </c>
      <c r="U465">
        <v>2</v>
      </c>
      <c r="V465" t="str">
        <f>VLOOKUP(H465,LUtable!A$3:B$16,2,FALSE)</f>
        <v>Vintages</v>
      </c>
    </row>
    <row r="466" spans="1:22" hidden="1" x14ac:dyDescent="0.25">
      <c r="A466" s="14" t="s">
        <v>24</v>
      </c>
      <c r="B466">
        <v>242</v>
      </c>
      <c r="C466">
        <v>143644</v>
      </c>
      <c r="D466" t="s">
        <v>250</v>
      </c>
      <c r="E466" t="s">
        <v>304</v>
      </c>
      <c r="F466" t="s">
        <v>279</v>
      </c>
      <c r="G466" t="s">
        <v>20</v>
      </c>
      <c r="H466">
        <v>640020</v>
      </c>
      <c r="I466" t="s">
        <v>46</v>
      </c>
      <c r="J466">
        <v>28.95</v>
      </c>
      <c r="K466">
        <v>8</v>
      </c>
      <c r="L466">
        <v>34</v>
      </c>
      <c r="M466">
        <v>0.67</v>
      </c>
      <c r="N466">
        <v>2.83</v>
      </c>
      <c r="O466">
        <v>203.54</v>
      </c>
      <c r="P466">
        <v>865.04</v>
      </c>
      <c r="Q466" t="s">
        <v>410</v>
      </c>
      <c r="R466">
        <v>0</v>
      </c>
      <c r="S466">
        <v>0</v>
      </c>
      <c r="T466" t="s">
        <v>309</v>
      </c>
      <c r="U466">
        <v>1</v>
      </c>
      <c r="V466" t="str">
        <f>VLOOKUP(H466,LUtable!A$3:B$16,2,FALSE)</f>
        <v>Vintages</v>
      </c>
    </row>
    <row r="467" spans="1:22" hidden="1" x14ac:dyDescent="0.25">
      <c r="A467" s="14" t="s">
        <v>24</v>
      </c>
      <c r="B467">
        <v>243</v>
      </c>
      <c r="C467">
        <v>179770</v>
      </c>
      <c r="D467" t="s">
        <v>226</v>
      </c>
      <c r="E467" t="s">
        <v>390</v>
      </c>
      <c r="F467" t="s">
        <v>279</v>
      </c>
      <c r="G467" t="s">
        <v>20</v>
      </c>
      <c r="H467">
        <v>642015</v>
      </c>
      <c r="I467" t="s">
        <v>54</v>
      </c>
      <c r="J467">
        <v>20.25</v>
      </c>
      <c r="K467">
        <v>6</v>
      </c>
      <c r="L467">
        <v>3553</v>
      </c>
      <c r="M467">
        <v>0.5</v>
      </c>
      <c r="N467">
        <v>296.08</v>
      </c>
      <c r="O467">
        <v>106.46</v>
      </c>
      <c r="P467">
        <v>63042.17</v>
      </c>
      <c r="Q467" t="s">
        <v>426</v>
      </c>
      <c r="R467">
        <v>0</v>
      </c>
      <c r="S467">
        <v>7.0000000000000007E-2</v>
      </c>
      <c r="T467" t="s">
        <v>426</v>
      </c>
      <c r="U467">
        <v>1</v>
      </c>
      <c r="V467" t="str">
        <f>VLOOKUP(H467,LUtable!A$3:B$16,2,FALSE)</f>
        <v>Vintages</v>
      </c>
    </row>
    <row r="468" spans="1:22" hidden="1" x14ac:dyDescent="0.25">
      <c r="A468" s="14" t="s">
        <v>24</v>
      </c>
      <c r="B468">
        <v>243</v>
      </c>
      <c r="C468">
        <v>388421</v>
      </c>
      <c r="D468" t="s">
        <v>444</v>
      </c>
      <c r="E468" t="s">
        <v>383</v>
      </c>
      <c r="F468" t="s">
        <v>279</v>
      </c>
      <c r="G468" t="s">
        <v>20</v>
      </c>
      <c r="H468">
        <v>640010</v>
      </c>
      <c r="I468" t="s">
        <v>42</v>
      </c>
      <c r="J468">
        <v>23.95</v>
      </c>
      <c r="K468">
        <v>6</v>
      </c>
      <c r="L468">
        <v>4006</v>
      </c>
      <c r="M468">
        <v>0.5</v>
      </c>
      <c r="N468">
        <v>333.83</v>
      </c>
      <c r="O468">
        <v>126.11</v>
      </c>
      <c r="P468">
        <v>84196.9</v>
      </c>
      <c r="Q468" t="s">
        <v>426</v>
      </c>
      <c r="R468">
        <v>0</v>
      </c>
      <c r="S468">
        <v>0.08</v>
      </c>
      <c r="T468" t="s">
        <v>426</v>
      </c>
      <c r="U468">
        <v>1</v>
      </c>
      <c r="V468" t="str">
        <f>VLOOKUP(H468,LUtable!A$3:B$16,2,FALSE)</f>
        <v>Vintages</v>
      </c>
    </row>
    <row r="469" spans="1:22" hidden="1" x14ac:dyDescent="0.25">
      <c r="A469" s="14" t="s">
        <v>24</v>
      </c>
      <c r="B469">
        <v>244</v>
      </c>
      <c r="C469">
        <v>374355</v>
      </c>
      <c r="D469" t="s">
        <v>619</v>
      </c>
      <c r="E469" t="s">
        <v>417</v>
      </c>
      <c r="F469" t="s">
        <v>279</v>
      </c>
      <c r="G469" t="s">
        <v>20</v>
      </c>
      <c r="H469">
        <v>642015</v>
      </c>
      <c r="I469" t="s">
        <v>54</v>
      </c>
      <c r="J469">
        <v>105</v>
      </c>
      <c r="K469">
        <v>5</v>
      </c>
      <c r="M469">
        <v>0.42</v>
      </c>
      <c r="O469">
        <v>463.72</v>
      </c>
      <c r="Q469" t="s">
        <v>309</v>
      </c>
      <c r="R469">
        <v>0</v>
      </c>
      <c r="T469" t="s">
        <v>309</v>
      </c>
      <c r="U469">
        <v>3</v>
      </c>
      <c r="V469" t="str">
        <f>VLOOKUP(H469,LUtable!A$3:B$16,2,FALSE)</f>
        <v>Vintages</v>
      </c>
    </row>
    <row r="470" spans="1:22" x14ac:dyDescent="0.25">
      <c r="A470" s="14" t="s">
        <v>24</v>
      </c>
      <c r="B470">
        <v>245</v>
      </c>
      <c r="C470">
        <v>368795</v>
      </c>
      <c r="D470" t="s">
        <v>256</v>
      </c>
      <c r="E470" t="s">
        <v>284</v>
      </c>
      <c r="F470" t="s">
        <v>279</v>
      </c>
      <c r="G470" t="s">
        <v>20</v>
      </c>
      <c r="H470">
        <v>433580</v>
      </c>
      <c r="I470" t="s">
        <v>42</v>
      </c>
      <c r="J470">
        <v>11.45</v>
      </c>
      <c r="K470">
        <v>4</v>
      </c>
      <c r="L470">
        <v>2405</v>
      </c>
      <c r="M470">
        <v>0.33</v>
      </c>
      <c r="N470">
        <v>200.42</v>
      </c>
      <c r="O470">
        <v>39.82</v>
      </c>
      <c r="P470">
        <v>23943.58</v>
      </c>
      <c r="Q470" t="s">
        <v>426</v>
      </c>
      <c r="R470">
        <v>0</v>
      </c>
      <c r="S470">
        <v>0.05</v>
      </c>
      <c r="T470" t="s">
        <v>426</v>
      </c>
      <c r="U470">
        <v>1</v>
      </c>
      <c r="V470" t="str">
        <f>VLOOKUP(H470,LUtable!A$3:B$16,2,FALSE)</f>
        <v>Wines</v>
      </c>
    </row>
    <row r="471" spans="1:22" x14ac:dyDescent="0.25">
      <c r="A471" s="14" t="s">
        <v>24</v>
      </c>
      <c r="B471">
        <v>245</v>
      </c>
      <c r="C471">
        <v>417618</v>
      </c>
      <c r="D471" t="s">
        <v>247</v>
      </c>
      <c r="E471" t="s">
        <v>327</v>
      </c>
      <c r="F471" t="s">
        <v>279</v>
      </c>
      <c r="G471" t="s">
        <v>20</v>
      </c>
      <c r="H471">
        <v>433581</v>
      </c>
      <c r="I471" t="s">
        <v>51</v>
      </c>
      <c r="J471">
        <v>11.45</v>
      </c>
      <c r="K471">
        <v>4</v>
      </c>
      <c r="L471">
        <v>952</v>
      </c>
      <c r="M471">
        <v>0.33</v>
      </c>
      <c r="N471">
        <v>79.33</v>
      </c>
      <c r="O471">
        <v>39.82</v>
      </c>
      <c r="P471">
        <v>9477.8799999999992</v>
      </c>
      <c r="Q471" t="s">
        <v>426</v>
      </c>
      <c r="R471">
        <v>0</v>
      </c>
      <c r="S471">
        <v>0.02</v>
      </c>
      <c r="T471" t="s">
        <v>426</v>
      </c>
      <c r="U471">
        <v>1</v>
      </c>
      <c r="V471" t="str">
        <f>VLOOKUP(H471,LUtable!A$3:B$16,2,FALSE)</f>
        <v>Wines</v>
      </c>
    </row>
    <row r="472" spans="1:22" hidden="1" x14ac:dyDescent="0.25">
      <c r="A472" s="14" t="s">
        <v>24</v>
      </c>
      <c r="B472">
        <v>245</v>
      </c>
      <c r="C472">
        <v>570895</v>
      </c>
      <c r="D472" t="s">
        <v>243</v>
      </c>
      <c r="E472" t="s">
        <v>389</v>
      </c>
      <c r="F472" t="s">
        <v>279</v>
      </c>
      <c r="G472" t="s">
        <v>20</v>
      </c>
      <c r="H472">
        <v>640015</v>
      </c>
      <c r="I472" t="s">
        <v>51</v>
      </c>
      <c r="J472">
        <v>60</v>
      </c>
      <c r="K472">
        <v>4</v>
      </c>
      <c r="L472">
        <v>36</v>
      </c>
      <c r="M472">
        <v>0.33</v>
      </c>
      <c r="N472">
        <v>3</v>
      </c>
      <c r="O472">
        <v>211.68</v>
      </c>
      <c r="P472">
        <v>1905.13</v>
      </c>
      <c r="Q472" t="s">
        <v>416</v>
      </c>
      <c r="R472">
        <v>0</v>
      </c>
      <c r="S472">
        <v>0</v>
      </c>
      <c r="T472" t="s">
        <v>309</v>
      </c>
      <c r="U472">
        <v>1</v>
      </c>
      <c r="V472" t="str">
        <f>VLOOKUP(H472,LUtable!A$3:B$16,2,FALSE)</f>
        <v>Vintages</v>
      </c>
    </row>
    <row r="473" spans="1:22" hidden="1" x14ac:dyDescent="0.25">
      <c r="A473" s="14" t="s">
        <v>24</v>
      </c>
      <c r="B473">
        <v>246</v>
      </c>
      <c r="C473">
        <v>190454</v>
      </c>
      <c r="D473" t="s">
        <v>507</v>
      </c>
      <c r="E473" t="s">
        <v>377</v>
      </c>
      <c r="F473" t="s">
        <v>279</v>
      </c>
      <c r="G473" t="s">
        <v>20</v>
      </c>
      <c r="H473">
        <v>640010</v>
      </c>
      <c r="I473" t="s">
        <v>42</v>
      </c>
      <c r="J473">
        <v>19.95</v>
      </c>
      <c r="K473">
        <v>2</v>
      </c>
      <c r="M473">
        <v>0.17</v>
      </c>
      <c r="O473">
        <v>34.96</v>
      </c>
      <c r="Q473" t="s">
        <v>309</v>
      </c>
      <c r="R473">
        <v>0</v>
      </c>
      <c r="T473" t="s">
        <v>309</v>
      </c>
      <c r="U473">
        <v>1</v>
      </c>
      <c r="V473" t="str">
        <f>VLOOKUP(H473,LUtable!A$3:B$16,2,FALSE)</f>
        <v>Vintages</v>
      </c>
    </row>
    <row r="474" spans="1:22" hidden="1" x14ac:dyDescent="0.25">
      <c r="A474" s="14" t="s">
        <v>24</v>
      </c>
      <c r="B474">
        <v>247</v>
      </c>
      <c r="C474">
        <v>12607</v>
      </c>
      <c r="D474" t="s">
        <v>620</v>
      </c>
      <c r="E474" t="s">
        <v>621</v>
      </c>
      <c r="F474" t="s">
        <v>279</v>
      </c>
      <c r="G474" t="s">
        <v>20</v>
      </c>
      <c r="H474">
        <v>642015</v>
      </c>
      <c r="I474" t="s">
        <v>54</v>
      </c>
      <c r="J474">
        <v>27.95</v>
      </c>
      <c r="K474">
        <v>1</v>
      </c>
      <c r="M474">
        <v>0.08</v>
      </c>
      <c r="O474">
        <v>24.56</v>
      </c>
      <c r="Q474" t="s">
        <v>309</v>
      </c>
      <c r="R474">
        <v>0</v>
      </c>
      <c r="T474" t="s">
        <v>309</v>
      </c>
      <c r="U474">
        <v>2</v>
      </c>
      <c r="V474" t="str">
        <f>VLOOKUP(H474,LUtable!A$3:B$16,2,FALSE)</f>
        <v>Vintages</v>
      </c>
    </row>
    <row r="475" spans="1:22" hidden="1" x14ac:dyDescent="0.25">
      <c r="A475" s="14" t="s">
        <v>24</v>
      </c>
      <c r="B475">
        <v>247</v>
      </c>
      <c r="C475">
        <v>12721</v>
      </c>
      <c r="D475" t="s">
        <v>622</v>
      </c>
      <c r="E475" t="s">
        <v>321</v>
      </c>
      <c r="F475" t="s">
        <v>279</v>
      </c>
      <c r="G475" t="s">
        <v>20</v>
      </c>
      <c r="H475">
        <v>642020</v>
      </c>
      <c r="I475" t="s">
        <v>128</v>
      </c>
      <c r="J475">
        <v>21.95</v>
      </c>
      <c r="K475">
        <v>1</v>
      </c>
      <c r="M475">
        <v>0.08</v>
      </c>
      <c r="O475">
        <v>19.25</v>
      </c>
      <c r="Q475" t="s">
        <v>309</v>
      </c>
      <c r="R475">
        <v>0</v>
      </c>
      <c r="T475" t="s">
        <v>309</v>
      </c>
      <c r="U475">
        <v>2</v>
      </c>
      <c r="V475" t="str">
        <f>VLOOKUP(H475,LUtable!A$3:B$16,2,FALSE)</f>
        <v>Vintages</v>
      </c>
    </row>
    <row r="476" spans="1:22" hidden="1" x14ac:dyDescent="0.25">
      <c r="A476" s="14" t="s">
        <v>24</v>
      </c>
      <c r="B476">
        <v>247</v>
      </c>
      <c r="C476">
        <v>159137</v>
      </c>
      <c r="D476" t="s">
        <v>506</v>
      </c>
      <c r="E476" t="s">
        <v>315</v>
      </c>
      <c r="F476" t="s">
        <v>279</v>
      </c>
      <c r="G476" t="s">
        <v>20</v>
      </c>
      <c r="H476">
        <v>642015</v>
      </c>
      <c r="I476" t="s">
        <v>54</v>
      </c>
      <c r="J476">
        <v>23.95</v>
      </c>
      <c r="K476">
        <v>1</v>
      </c>
      <c r="M476">
        <v>0.08</v>
      </c>
      <c r="O476">
        <v>21.02</v>
      </c>
      <c r="Q476" t="s">
        <v>309</v>
      </c>
      <c r="R476">
        <v>0</v>
      </c>
      <c r="T476" t="s">
        <v>309</v>
      </c>
      <c r="U476">
        <v>1</v>
      </c>
      <c r="V476" t="str">
        <f>VLOOKUP(H476,LUtable!A$3:B$16,2,FALSE)</f>
        <v>Vintages</v>
      </c>
    </row>
    <row r="477" spans="1:22" hidden="1" x14ac:dyDescent="0.25">
      <c r="A477" s="14" t="s">
        <v>24</v>
      </c>
      <c r="B477">
        <v>247</v>
      </c>
      <c r="C477">
        <v>164012</v>
      </c>
      <c r="D477" t="s">
        <v>257</v>
      </c>
      <c r="E477" t="s">
        <v>417</v>
      </c>
      <c r="F477" t="s">
        <v>279</v>
      </c>
      <c r="G477" t="s">
        <v>20</v>
      </c>
      <c r="H477">
        <v>640010</v>
      </c>
      <c r="I477" t="s">
        <v>42</v>
      </c>
      <c r="J477">
        <v>18.95</v>
      </c>
      <c r="K477">
        <v>1</v>
      </c>
      <c r="L477">
        <v>6598</v>
      </c>
      <c r="M477">
        <v>0.08</v>
      </c>
      <c r="N477">
        <v>549.83000000000004</v>
      </c>
      <c r="O477">
        <v>16.59</v>
      </c>
      <c r="P477">
        <v>109480.09</v>
      </c>
      <c r="Q477" t="s">
        <v>426</v>
      </c>
      <c r="R477">
        <v>0</v>
      </c>
      <c r="S477">
        <v>0.14000000000000001</v>
      </c>
      <c r="T477" t="s">
        <v>426</v>
      </c>
      <c r="U477">
        <v>1</v>
      </c>
      <c r="V477" t="str">
        <f>VLOOKUP(H477,LUtable!A$3:B$16,2,FALSE)</f>
        <v>Vintages</v>
      </c>
    </row>
    <row r="478" spans="1:22" hidden="1" x14ac:dyDescent="0.25">
      <c r="A478" s="14" t="s">
        <v>24</v>
      </c>
      <c r="B478">
        <v>247</v>
      </c>
      <c r="C478">
        <v>277665</v>
      </c>
      <c r="D478" t="s">
        <v>253</v>
      </c>
      <c r="E478" t="s">
        <v>288</v>
      </c>
      <c r="F478" t="s">
        <v>279</v>
      </c>
      <c r="G478" t="s">
        <v>20</v>
      </c>
      <c r="H478">
        <v>642015</v>
      </c>
      <c r="I478" t="s">
        <v>54</v>
      </c>
      <c r="J478">
        <v>19.95</v>
      </c>
      <c r="K478">
        <v>1</v>
      </c>
      <c r="L478">
        <v>1885</v>
      </c>
      <c r="M478">
        <v>0.08</v>
      </c>
      <c r="N478">
        <v>157.08000000000001</v>
      </c>
      <c r="O478">
        <v>17.48</v>
      </c>
      <c r="P478">
        <v>32945.800000000003</v>
      </c>
      <c r="Q478" t="s">
        <v>426</v>
      </c>
      <c r="R478">
        <v>0</v>
      </c>
      <c r="S478">
        <v>0.04</v>
      </c>
      <c r="T478" t="s">
        <v>426</v>
      </c>
      <c r="U478">
        <v>0</v>
      </c>
      <c r="V478" t="str">
        <f>VLOOKUP(H478,LUtable!A$3:B$16,2,FALSE)</f>
        <v>Vintages</v>
      </c>
    </row>
    <row r="479" spans="1:22" hidden="1" x14ac:dyDescent="0.25">
      <c r="A479" s="14" t="s">
        <v>24</v>
      </c>
      <c r="B479">
        <v>247</v>
      </c>
      <c r="C479">
        <v>436055</v>
      </c>
      <c r="D479" t="s">
        <v>682</v>
      </c>
      <c r="E479" t="s">
        <v>312</v>
      </c>
      <c r="F479" t="s">
        <v>279</v>
      </c>
      <c r="G479" t="s">
        <v>20</v>
      </c>
      <c r="H479">
        <v>364460</v>
      </c>
      <c r="I479" t="s">
        <v>566</v>
      </c>
      <c r="J479">
        <v>7.25</v>
      </c>
      <c r="K479">
        <v>1</v>
      </c>
      <c r="L479">
        <v>153</v>
      </c>
      <c r="M479">
        <v>0.08</v>
      </c>
      <c r="N479">
        <v>12.75</v>
      </c>
      <c r="O479">
        <v>6.24</v>
      </c>
      <c r="P479">
        <v>954.56</v>
      </c>
      <c r="Q479" t="s">
        <v>430</v>
      </c>
      <c r="R479">
        <v>0</v>
      </c>
      <c r="S479">
        <v>0</v>
      </c>
      <c r="T479" t="s">
        <v>309</v>
      </c>
      <c r="U479">
        <v>1</v>
      </c>
      <c r="V479" t="str">
        <f>VLOOKUP(H479,LUtable!A$3:B$16,2,FALSE)</f>
        <v>OW Licensee Only</v>
      </c>
    </row>
    <row r="480" spans="1:22" hidden="1" x14ac:dyDescent="0.25">
      <c r="A480" s="14" t="s">
        <v>24</v>
      </c>
      <c r="B480">
        <v>247</v>
      </c>
      <c r="C480">
        <v>535831</v>
      </c>
      <c r="D480" t="s">
        <v>258</v>
      </c>
      <c r="E480" t="s">
        <v>321</v>
      </c>
      <c r="F480" t="s">
        <v>279</v>
      </c>
      <c r="G480" t="s">
        <v>20</v>
      </c>
      <c r="H480">
        <v>640015</v>
      </c>
      <c r="I480" t="s">
        <v>51</v>
      </c>
      <c r="J480">
        <v>11.75</v>
      </c>
      <c r="K480">
        <v>1</v>
      </c>
      <c r="L480">
        <v>2948</v>
      </c>
      <c r="M480">
        <v>0.08</v>
      </c>
      <c r="N480">
        <v>245.67</v>
      </c>
      <c r="O480">
        <v>10.220000000000001</v>
      </c>
      <c r="P480">
        <v>30132.21</v>
      </c>
      <c r="Q480" t="s">
        <v>426</v>
      </c>
      <c r="R480">
        <v>0</v>
      </c>
      <c r="S480">
        <v>0.06</v>
      </c>
      <c r="T480" t="s">
        <v>426</v>
      </c>
      <c r="U480">
        <v>1</v>
      </c>
      <c r="V480" t="str">
        <f>VLOOKUP(H480,LUtable!A$3:B$16,2,FALSE)</f>
        <v>Vintages</v>
      </c>
    </row>
    <row r="481" spans="1:22" hidden="1" x14ac:dyDescent="0.25">
      <c r="A481" s="14" t="s">
        <v>24</v>
      </c>
      <c r="B481">
        <v>247</v>
      </c>
      <c r="C481">
        <v>570879</v>
      </c>
      <c r="D481" t="s">
        <v>242</v>
      </c>
      <c r="E481" t="s">
        <v>289</v>
      </c>
      <c r="F481" t="s">
        <v>279</v>
      </c>
      <c r="G481" t="s">
        <v>20</v>
      </c>
      <c r="H481">
        <v>640015</v>
      </c>
      <c r="I481" t="s">
        <v>51</v>
      </c>
      <c r="J481">
        <v>22</v>
      </c>
      <c r="K481">
        <v>1</v>
      </c>
      <c r="L481">
        <v>36</v>
      </c>
      <c r="M481">
        <v>0.08</v>
      </c>
      <c r="N481">
        <v>3</v>
      </c>
      <c r="O481">
        <v>19.29</v>
      </c>
      <c r="P481">
        <v>694.51</v>
      </c>
      <c r="Q481" t="s">
        <v>432</v>
      </c>
      <c r="R481">
        <v>0</v>
      </c>
      <c r="S481">
        <v>0</v>
      </c>
      <c r="T481" t="s">
        <v>309</v>
      </c>
      <c r="U481">
        <v>1</v>
      </c>
      <c r="V481" t="str">
        <f>VLOOKUP(H481,LUtable!A$3:B$16,2,FALSE)</f>
        <v>Vintages</v>
      </c>
    </row>
    <row r="482" spans="1:22" hidden="1" x14ac:dyDescent="0.25">
      <c r="A482" s="14" t="s">
        <v>24</v>
      </c>
      <c r="B482">
        <v>247</v>
      </c>
      <c r="C482">
        <v>651737</v>
      </c>
      <c r="D482" t="s">
        <v>259</v>
      </c>
      <c r="E482" t="s">
        <v>289</v>
      </c>
      <c r="F482" t="s">
        <v>279</v>
      </c>
      <c r="G482" t="s">
        <v>20</v>
      </c>
      <c r="H482">
        <v>640015</v>
      </c>
      <c r="I482" t="s">
        <v>51</v>
      </c>
      <c r="J482">
        <v>17.95</v>
      </c>
      <c r="K482">
        <v>1</v>
      </c>
      <c r="L482">
        <v>762</v>
      </c>
      <c r="M482">
        <v>0.08</v>
      </c>
      <c r="N482">
        <v>63.5</v>
      </c>
      <c r="O482">
        <v>15.71</v>
      </c>
      <c r="P482">
        <v>11969.47</v>
      </c>
      <c r="Q482" t="s">
        <v>426</v>
      </c>
      <c r="R482">
        <v>0</v>
      </c>
      <c r="S482">
        <v>0.02</v>
      </c>
      <c r="T482" t="s">
        <v>426</v>
      </c>
      <c r="U482">
        <v>1</v>
      </c>
      <c r="V482" t="str">
        <f>VLOOKUP(H482,LUtable!A$3:B$16,2,FALSE)</f>
        <v>Vintages</v>
      </c>
    </row>
    <row r="483" spans="1:22" hidden="1" x14ac:dyDescent="0.25">
      <c r="A483" s="14" t="s">
        <v>24</v>
      </c>
      <c r="B483">
        <v>248</v>
      </c>
      <c r="C483">
        <v>369769</v>
      </c>
      <c r="D483" t="s">
        <v>254</v>
      </c>
      <c r="E483" t="s">
        <v>294</v>
      </c>
      <c r="F483" t="s">
        <v>279</v>
      </c>
      <c r="G483" t="s">
        <v>20</v>
      </c>
      <c r="H483">
        <v>538820</v>
      </c>
      <c r="I483" t="s">
        <v>61</v>
      </c>
      <c r="J483">
        <v>10.95</v>
      </c>
      <c r="K483">
        <v>0</v>
      </c>
      <c r="L483">
        <v>13</v>
      </c>
      <c r="M483">
        <v>0</v>
      </c>
      <c r="N483">
        <v>1.08</v>
      </c>
      <c r="O483">
        <v>0</v>
      </c>
      <c r="P483">
        <v>123.67</v>
      </c>
      <c r="Q483" t="s">
        <v>426</v>
      </c>
      <c r="R483">
        <v>0</v>
      </c>
      <c r="S483">
        <v>0</v>
      </c>
      <c r="T483" t="s">
        <v>309</v>
      </c>
      <c r="U483">
        <v>1</v>
      </c>
      <c r="V483" t="str">
        <f>VLOOKUP(H483,LUtable!A$3:B$16,2,FALSE)</f>
        <v>NW Licensee Only</v>
      </c>
    </row>
    <row r="484" spans="1:22" hidden="1" x14ac:dyDescent="0.25">
      <c r="A484" s="14" t="s">
        <v>24</v>
      </c>
      <c r="B484">
        <v>248</v>
      </c>
      <c r="C484">
        <v>440727</v>
      </c>
      <c r="D484" t="s">
        <v>235</v>
      </c>
      <c r="E484" t="s">
        <v>312</v>
      </c>
      <c r="F484" t="s">
        <v>279</v>
      </c>
      <c r="G484" t="s">
        <v>20</v>
      </c>
      <c r="H484">
        <v>642015</v>
      </c>
      <c r="I484" t="s">
        <v>54</v>
      </c>
      <c r="J484">
        <v>42</v>
      </c>
      <c r="K484">
        <v>0</v>
      </c>
      <c r="L484">
        <v>481</v>
      </c>
      <c r="M484">
        <v>0</v>
      </c>
      <c r="N484">
        <v>40.08</v>
      </c>
      <c r="O484">
        <v>0</v>
      </c>
      <c r="P484">
        <v>17792.740000000002</v>
      </c>
      <c r="Q484" t="s">
        <v>426</v>
      </c>
      <c r="R484">
        <v>0</v>
      </c>
      <c r="S484">
        <v>0.01</v>
      </c>
      <c r="T484" t="s">
        <v>426</v>
      </c>
      <c r="U484">
        <v>1</v>
      </c>
      <c r="V484" t="str">
        <f>VLOOKUP(H484,LUtable!A$3:B$16,2,FALSE)</f>
        <v>Vintages</v>
      </c>
    </row>
  </sheetData>
  <sheetProtection formatCells="0" formatColumns="0" formatRows="0" insertColumns="0" insertRows="0" insertHyperlinks="0" deleteColumns="0" deleteRows="0" sort="0" autoFilter="0" pivotTables="0"/>
  <autoFilter ref="A1:V484">
    <filterColumn colId="21">
      <filters>
        <filter val="Wines"/>
      </filters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sqref="A1:V484"/>
    </sheetView>
  </sheetViews>
  <sheetFormatPr defaultRowHeight="15" x14ac:dyDescent="0.25"/>
  <cols>
    <col min="2" max="2" width="35.140625" bestFit="1" customWidth="1"/>
    <col min="3" max="3" width="9.7109375" customWidth="1"/>
  </cols>
  <sheetData>
    <row r="1" spans="1:11" x14ac:dyDescent="0.25">
      <c r="A1" t="s">
        <v>6</v>
      </c>
      <c r="B1" t="s">
        <v>464</v>
      </c>
      <c r="C1" t="s">
        <v>685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</row>
    <row r="2" spans="1:11" x14ac:dyDescent="0.25">
      <c r="A2">
        <v>364460</v>
      </c>
      <c r="B2" t="s">
        <v>689</v>
      </c>
      <c r="C2" t="s">
        <v>523</v>
      </c>
      <c r="D2" t="s">
        <v>690</v>
      </c>
      <c r="E2">
        <v>91632</v>
      </c>
      <c r="F2">
        <v>35490</v>
      </c>
      <c r="G2">
        <v>6085.67</v>
      </c>
      <c r="H2">
        <v>2925.48</v>
      </c>
      <c r="I2">
        <v>861893.14</v>
      </c>
      <c r="J2">
        <v>381602.52</v>
      </c>
      <c r="K2" t="s">
        <v>629</v>
      </c>
    </row>
    <row r="3" spans="1:11" x14ac:dyDescent="0.25">
      <c r="A3">
        <v>433580</v>
      </c>
      <c r="B3" t="s">
        <v>465</v>
      </c>
      <c r="C3" t="s">
        <v>523</v>
      </c>
      <c r="D3" t="s">
        <v>466</v>
      </c>
      <c r="E3">
        <v>2224294</v>
      </c>
      <c r="F3">
        <v>2054205</v>
      </c>
      <c r="G3">
        <v>184331.65</v>
      </c>
      <c r="H3">
        <v>170187.28</v>
      </c>
      <c r="I3">
        <v>32453403.100000001</v>
      </c>
      <c r="J3">
        <v>30062135.66</v>
      </c>
      <c r="K3" t="s">
        <v>286</v>
      </c>
    </row>
    <row r="4" spans="1:11" s="21" customFormat="1" x14ac:dyDescent="0.25">
      <c r="A4">
        <v>433581</v>
      </c>
      <c r="B4" t="s">
        <v>467</v>
      </c>
      <c r="C4" t="s">
        <v>523</v>
      </c>
      <c r="D4">
        <v>11.45</v>
      </c>
      <c r="E4">
        <v>4</v>
      </c>
      <c r="F4">
        <v>952</v>
      </c>
      <c r="G4">
        <v>0.33</v>
      </c>
      <c r="H4">
        <v>79.33</v>
      </c>
      <c r="I4">
        <v>39.82</v>
      </c>
      <c r="J4">
        <v>9477.8799999999992</v>
      </c>
      <c r="K4" t="s">
        <v>426</v>
      </c>
    </row>
    <row r="5" spans="1:11" x14ac:dyDescent="0.25">
      <c r="A5">
        <v>457660</v>
      </c>
      <c r="B5" t="s">
        <v>468</v>
      </c>
      <c r="C5" t="s">
        <v>523</v>
      </c>
      <c r="D5" t="s">
        <v>469</v>
      </c>
      <c r="E5">
        <v>29461</v>
      </c>
      <c r="F5">
        <v>24193</v>
      </c>
      <c r="G5">
        <v>2455.08</v>
      </c>
      <c r="H5">
        <v>2016.08</v>
      </c>
      <c r="I5">
        <v>514486.95</v>
      </c>
      <c r="J5">
        <v>418498.01</v>
      </c>
      <c r="K5" t="s">
        <v>320</v>
      </c>
    </row>
    <row r="6" spans="1:11" x14ac:dyDescent="0.25">
      <c r="A6">
        <v>538820</v>
      </c>
      <c r="B6" t="s">
        <v>470</v>
      </c>
      <c r="C6" t="s">
        <v>523</v>
      </c>
      <c r="D6" t="s">
        <v>691</v>
      </c>
      <c r="E6">
        <v>236392</v>
      </c>
      <c r="F6">
        <v>92680</v>
      </c>
      <c r="G6">
        <v>19700.330000000002</v>
      </c>
      <c r="H6">
        <v>7727.17</v>
      </c>
      <c r="I6">
        <v>2635383.89</v>
      </c>
      <c r="J6">
        <v>1007494.65</v>
      </c>
      <c r="K6" t="s">
        <v>570</v>
      </c>
    </row>
    <row r="7" spans="1:11" x14ac:dyDescent="0.25">
      <c r="A7">
        <v>640010</v>
      </c>
      <c r="B7" t="s">
        <v>465</v>
      </c>
      <c r="C7" t="s">
        <v>523</v>
      </c>
      <c r="D7" t="s">
        <v>471</v>
      </c>
      <c r="E7">
        <v>1938726</v>
      </c>
      <c r="F7">
        <v>1825775</v>
      </c>
      <c r="G7">
        <v>160399.74</v>
      </c>
      <c r="H7">
        <v>151789.91</v>
      </c>
      <c r="I7">
        <v>34615948.539999999</v>
      </c>
      <c r="J7">
        <v>32600858.670000002</v>
      </c>
      <c r="K7" t="s">
        <v>329</v>
      </c>
    </row>
    <row r="8" spans="1:11" x14ac:dyDescent="0.25">
      <c r="A8">
        <v>640015</v>
      </c>
      <c r="B8" t="s">
        <v>467</v>
      </c>
      <c r="C8" t="s">
        <v>523</v>
      </c>
      <c r="D8" t="s">
        <v>472</v>
      </c>
      <c r="E8">
        <v>323069</v>
      </c>
      <c r="F8">
        <v>380743</v>
      </c>
      <c r="G8">
        <v>26922.42</v>
      </c>
      <c r="H8">
        <v>31728.58</v>
      </c>
      <c r="I8">
        <v>5744371.2800000003</v>
      </c>
      <c r="J8">
        <v>6688974.6500000004</v>
      </c>
      <c r="K8" t="s">
        <v>292</v>
      </c>
    </row>
    <row r="9" spans="1:11" x14ac:dyDescent="0.25">
      <c r="A9">
        <v>640020</v>
      </c>
      <c r="B9" t="s">
        <v>474</v>
      </c>
      <c r="C9" t="s">
        <v>523</v>
      </c>
      <c r="D9" t="s">
        <v>475</v>
      </c>
      <c r="E9">
        <v>184508</v>
      </c>
      <c r="F9">
        <v>145340</v>
      </c>
      <c r="G9">
        <v>15375.67</v>
      </c>
      <c r="H9">
        <v>12111.67</v>
      </c>
      <c r="I9">
        <v>3222865.66</v>
      </c>
      <c r="J9">
        <v>2505429.91</v>
      </c>
      <c r="K9" t="s">
        <v>589</v>
      </c>
    </row>
    <row r="10" spans="1:11" x14ac:dyDescent="0.25">
      <c r="A10">
        <v>640025</v>
      </c>
      <c r="B10" t="s">
        <v>476</v>
      </c>
      <c r="C10" t="s">
        <v>523</v>
      </c>
      <c r="D10" t="s">
        <v>686</v>
      </c>
      <c r="E10">
        <v>1833</v>
      </c>
      <c r="F10">
        <v>121</v>
      </c>
      <c r="G10">
        <v>152.75</v>
      </c>
      <c r="H10">
        <v>10.08</v>
      </c>
      <c r="I10">
        <v>31962.61</v>
      </c>
      <c r="J10">
        <v>1375.27</v>
      </c>
      <c r="K10" t="s">
        <v>687</v>
      </c>
    </row>
    <row r="11" spans="1:11" x14ac:dyDescent="0.25">
      <c r="A11">
        <v>642015</v>
      </c>
      <c r="B11" t="s">
        <v>468</v>
      </c>
      <c r="C11" t="s">
        <v>523</v>
      </c>
      <c r="D11" t="s">
        <v>688</v>
      </c>
      <c r="E11">
        <v>176433</v>
      </c>
      <c r="F11">
        <v>276476</v>
      </c>
      <c r="G11">
        <v>14702.75</v>
      </c>
      <c r="H11">
        <v>23039.67</v>
      </c>
      <c r="I11">
        <v>3703426.46</v>
      </c>
      <c r="J11">
        <v>5655967.8799999999</v>
      </c>
      <c r="K11" t="s">
        <v>331</v>
      </c>
    </row>
    <row r="12" spans="1:11" x14ac:dyDescent="0.25">
      <c r="A12">
        <v>642020</v>
      </c>
      <c r="B12" t="s">
        <v>477</v>
      </c>
      <c r="C12" t="s">
        <v>523</v>
      </c>
      <c r="D12" t="s">
        <v>478</v>
      </c>
      <c r="E12">
        <v>2679</v>
      </c>
      <c r="F12">
        <v>6176</v>
      </c>
      <c r="G12">
        <v>223.25</v>
      </c>
      <c r="H12">
        <v>514.66999999999996</v>
      </c>
      <c r="I12">
        <v>82163.23</v>
      </c>
      <c r="J12">
        <v>116397.3</v>
      </c>
      <c r="K12" t="s">
        <v>496</v>
      </c>
    </row>
    <row r="13" spans="1:11" x14ac:dyDescent="0.25">
      <c r="A13">
        <v>642025</v>
      </c>
      <c r="B13" t="s">
        <v>479</v>
      </c>
      <c r="C13" t="s">
        <v>523</v>
      </c>
      <c r="D13" t="s">
        <v>524</v>
      </c>
      <c r="E13">
        <v>9753</v>
      </c>
      <c r="F13">
        <v>9851</v>
      </c>
      <c r="G13">
        <v>812.75</v>
      </c>
      <c r="H13">
        <v>820.92</v>
      </c>
      <c r="I13">
        <v>203097.7</v>
      </c>
      <c r="J13">
        <v>180286.28</v>
      </c>
      <c r="K13" t="s">
        <v>486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workbookViewId="0">
      <selection sqref="A1:V484"/>
    </sheetView>
  </sheetViews>
  <sheetFormatPr defaultRowHeight="15" x14ac:dyDescent="0.25"/>
  <cols>
    <col min="1" max="1" width="7" customWidth="1"/>
    <col min="2" max="2" width="13.42578125" bestFit="1" customWidth="1"/>
    <col min="3" max="11" width="7" customWidth="1"/>
    <col min="12" max="12" width="11.140625" bestFit="1" customWidth="1"/>
  </cols>
  <sheetData>
    <row r="3" spans="1:2" x14ac:dyDescent="0.25">
      <c r="A3" t="s">
        <v>261</v>
      </c>
      <c r="B3" t="s">
        <v>25</v>
      </c>
    </row>
    <row r="4" spans="1:2" x14ac:dyDescent="0.25">
      <c r="A4">
        <v>538820</v>
      </c>
      <c r="B4" s="14" t="s">
        <v>683</v>
      </c>
    </row>
    <row r="5" spans="1:2" x14ac:dyDescent="0.25">
      <c r="A5">
        <v>364460</v>
      </c>
      <c r="B5" s="14" t="s">
        <v>684</v>
      </c>
    </row>
    <row r="6" spans="1:2" x14ac:dyDescent="0.25">
      <c r="A6">
        <v>640010</v>
      </c>
      <c r="B6" t="s">
        <v>27</v>
      </c>
    </row>
    <row r="7" spans="1:2" x14ac:dyDescent="0.25">
      <c r="A7">
        <v>640015</v>
      </c>
      <c r="B7" t="s">
        <v>27</v>
      </c>
    </row>
    <row r="8" spans="1:2" x14ac:dyDescent="0.25">
      <c r="A8">
        <v>640020</v>
      </c>
      <c r="B8" t="s">
        <v>27</v>
      </c>
    </row>
    <row r="9" spans="1:2" x14ac:dyDescent="0.25">
      <c r="A9">
        <v>640025</v>
      </c>
      <c r="B9" t="s">
        <v>27</v>
      </c>
    </row>
    <row r="10" spans="1:2" x14ac:dyDescent="0.25">
      <c r="A10">
        <v>642015</v>
      </c>
      <c r="B10" t="s">
        <v>27</v>
      </c>
    </row>
    <row r="11" spans="1:2" x14ac:dyDescent="0.25">
      <c r="A11">
        <v>642020</v>
      </c>
      <c r="B11" t="s">
        <v>27</v>
      </c>
    </row>
    <row r="12" spans="1:2" x14ac:dyDescent="0.25">
      <c r="A12">
        <v>642025</v>
      </c>
      <c r="B12" t="s">
        <v>27</v>
      </c>
    </row>
    <row r="13" spans="1:2" x14ac:dyDescent="0.25">
      <c r="A13">
        <v>433580</v>
      </c>
      <c r="B13" t="s">
        <v>26</v>
      </c>
    </row>
    <row r="14" spans="1:2" x14ac:dyDescent="0.25">
      <c r="A14">
        <v>433581</v>
      </c>
      <c r="B14" t="s">
        <v>26</v>
      </c>
    </row>
    <row r="15" spans="1:2" x14ac:dyDescent="0.25">
      <c r="A15">
        <v>433583</v>
      </c>
      <c r="B15" t="s">
        <v>26</v>
      </c>
    </row>
    <row r="16" spans="1:2" x14ac:dyDescent="0.25">
      <c r="A16">
        <v>457660</v>
      </c>
      <c r="B16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2"/>
  <sheetViews>
    <sheetView showGridLines="0" zoomScaleNormal="100" workbookViewId="0">
      <selection activeCell="A15" sqref="A15"/>
    </sheetView>
  </sheetViews>
  <sheetFormatPr defaultRowHeight="15" x14ac:dyDescent="0.25"/>
  <cols>
    <col min="1" max="1" width="50" customWidth="1"/>
    <col min="2" max="2" width="7.28515625" style="6" customWidth="1"/>
    <col min="3" max="3" width="10.5703125" style="6" customWidth="1"/>
    <col min="4" max="4" width="10.42578125" style="6" customWidth="1"/>
    <col min="5" max="5" width="7.140625" style="6" customWidth="1"/>
    <col min="6" max="6" width="7.5703125" style="6" customWidth="1"/>
    <col min="7" max="7" width="10.5703125" style="6" customWidth="1"/>
    <col min="8" max="8" width="10.42578125" style="6" customWidth="1"/>
    <col min="9" max="9" width="9.140625" style="6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  <col min="14" max="22" width="7" customWidth="1"/>
    <col min="23" max="23" width="10.42578125" customWidth="1"/>
    <col min="24" max="46" width="7" customWidth="1"/>
    <col min="47" max="47" width="7.140625" customWidth="1"/>
    <col min="48" max="51" width="7" customWidth="1"/>
    <col min="52" max="52" width="7.140625" customWidth="1"/>
    <col min="53" max="57" width="7" customWidth="1"/>
    <col min="58" max="60" width="7.140625" customWidth="1"/>
    <col min="61" max="61" width="8.140625" customWidth="1"/>
    <col min="62" max="62" width="7" customWidth="1"/>
    <col min="63" max="63" width="7.140625" customWidth="1"/>
    <col min="64" max="64" width="7" customWidth="1"/>
    <col min="65" max="65" width="10.5703125" bestFit="1" customWidth="1"/>
    <col min="66" max="66" width="7.5703125" customWidth="1"/>
    <col min="67" max="67" width="7" customWidth="1"/>
    <col min="68" max="68" width="7.5703125" customWidth="1"/>
    <col min="69" max="85" width="7" customWidth="1"/>
    <col min="86" max="86" width="10.42578125" customWidth="1"/>
    <col min="87" max="87" width="7.5703125" customWidth="1"/>
    <col min="88" max="88" width="7" customWidth="1"/>
    <col min="89" max="89" width="7.5703125" customWidth="1"/>
    <col min="90" max="90" width="7" customWidth="1"/>
    <col min="91" max="91" width="7.5703125" customWidth="1"/>
    <col min="92" max="127" width="7" customWidth="1"/>
    <col min="128" max="128" width="15.5703125" customWidth="1"/>
    <col min="129" max="129" width="15.42578125" customWidth="1"/>
    <col min="130" max="130" width="10.7109375" customWidth="1"/>
    <col min="131" max="131" width="10.5703125" bestFit="1" customWidth="1"/>
    <col min="132" max="132" width="10.42578125" bestFit="1" customWidth="1"/>
    <col min="133" max="133" width="6.140625" customWidth="1"/>
    <col min="134" max="134" width="17.28515625" bestFit="1" customWidth="1"/>
    <col min="135" max="135" width="17" bestFit="1" customWidth="1"/>
    <col min="136" max="136" width="12.28515625" bestFit="1" customWidth="1"/>
    <col min="137" max="137" width="10.5703125" bestFit="1" customWidth="1"/>
    <col min="138" max="138" width="10.42578125" bestFit="1" customWidth="1"/>
    <col min="139" max="139" width="7.140625" customWidth="1"/>
    <col min="140" max="140" width="10.5703125" bestFit="1" customWidth="1"/>
    <col min="141" max="141" width="10.42578125" bestFit="1" customWidth="1"/>
    <col min="142" max="142" width="6.85546875" customWidth="1"/>
    <col min="143" max="143" width="17.28515625" bestFit="1" customWidth="1"/>
    <col min="144" max="144" width="17" bestFit="1" customWidth="1"/>
    <col min="145" max="145" width="12.28515625" bestFit="1" customWidth="1"/>
    <col min="146" max="146" width="10.5703125" bestFit="1" customWidth="1"/>
    <col min="147" max="147" width="10.42578125" bestFit="1" customWidth="1"/>
    <col min="148" max="148" width="7.140625" customWidth="1"/>
    <col min="149" max="149" width="10.5703125" bestFit="1" customWidth="1"/>
    <col min="150" max="150" width="10.42578125" bestFit="1" customWidth="1"/>
    <col min="151" max="151" width="6.85546875" customWidth="1"/>
    <col min="152" max="152" width="17.28515625" bestFit="1" customWidth="1"/>
    <col min="153" max="153" width="17" bestFit="1" customWidth="1"/>
    <col min="154" max="154" width="12.28515625" bestFit="1" customWidth="1"/>
    <col min="155" max="155" width="10.5703125" bestFit="1" customWidth="1"/>
    <col min="156" max="156" width="10.42578125" bestFit="1" customWidth="1"/>
    <col min="157" max="157" width="8.140625" customWidth="1"/>
    <col min="158" max="158" width="10.5703125" bestFit="1" customWidth="1"/>
    <col min="159" max="159" width="10.42578125" bestFit="1" customWidth="1"/>
    <col min="160" max="160" width="6.85546875" customWidth="1"/>
    <col min="161" max="161" width="17.28515625" bestFit="1" customWidth="1"/>
    <col min="162" max="162" width="17" bestFit="1" customWidth="1"/>
    <col min="163" max="163" width="12.28515625" bestFit="1" customWidth="1"/>
    <col min="164" max="164" width="10.5703125" bestFit="1" customWidth="1"/>
    <col min="165" max="165" width="10.42578125" bestFit="1" customWidth="1"/>
    <col min="166" max="166" width="5.85546875" customWidth="1"/>
    <col min="167" max="167" width="10.5703125" bestFit="1" customWidth="1"/>
    <col min="168" max="168" width="10.42578125" bestFit="1" customWidth="1"/>
    <col min="169" max="169" width="5.85546875" customWidth="1"/>
    <col min="170" max="170" width="17.28515625" bestFit="1" customWidth="1"/>
    <col min="171" max="171" width="17" bestFit="1" customWidth="1"/>
    <col min="172" max="172" width="12.28515625" bestFit="1" customWidth="1"/>
    <col min="173" max="173" width="10.5703125" bestFit="1" customWidth="1"/>
    <col min="174" max="174" width="10.42578125" bestFit="1" customWidth="1"/>
    <col min="175" max="175" width="7.140625" customWidth="1"/>
    <col min="176" max="176" width="10.5703125" bestFit="1" customWidth="1"/>
    <col min="177" max="177" width="10.42578125" bestFit="1" customWidth="1"/>
    <col min="178" max="178" width="6.85546875" customWidth="1"/>
    <col min="179" max="179" width="17.28515625" bestFit="1" customWidth="1"/>
    <col min="180" max="180" width="17" bestFit="1" customWidth="1"/>
    <col min="181" max="181" width="12.28515625" bestFit="1" customWidth="1"/>
    <col min="182" max="182" width="10.5703125" bestFit="1" customWidth="1"/>
    <col min="183" max="183" width="10.42578125" bestFit="1" customWidth="1"/>
    <col min="184" max="184" width="6.140625" customWidth="1"/>
    <col min="185" max="185" width="10.5703125" bestFit="1" customWidth="1"/>
    <col min="186" max="186" width="10.42578125" bestFit="1" customWidth="1"/>
    <col min="187" max="187" width="6.85546875" customWidth="1"/>
    <col min="188" max="188" width="17.28515625" bestFit="1" customWidth="1"/>
    <col min="189" max="189" width="17" bestFit="1" customWidth="1"/>
    <col min="190" max="190" width="12.28515625" bestFit="1" customWidth="1"/>
    <col min="191" max="191" width="15.5703125" bestFit="1" customWidth="1"/>
    <col min="192" max="192" width="15.42578125" bestFit="1" customWidth="1"/>
    <col min="193" max="193" width="10.7109375" bestFit="1" customWidth="1"/>
  </cols>
  <sheetData>
    <row r="1" spans="1:13" x14ac:dyDescent="0.25">
      <c r="A1" s="5" t="s">
        <v>5</v>
      </c>
      <c r="B1" t="s">
        <v>33</v>
      </c>
    </row>
    <row r="2" spans="1:13" x14ac:dyDescent="0.25">
      <c r="A2" s="5" t="s">
        <v>3</v>
      </c>
      <c r="B2" t="s">
        <v>21</v>
      </c>
    </row>
    <row r="4" spans="1:13" x14ac:dyDescent="0.25">
      <c r="B4" s="5" t="s">
        <v>35</v>
      </c>
      <c r="C4"/>
      <c r="D4"/>
      <c r="E4"/>
      <c r="F4"/>
      <c r="G4"/>
      <c r="H4"/>
      <c r="I4"/>
    </row>
    <row r="5" spans="1:13" x14ac:dyDescent="0.25">
      <c r="B5" s="20" t="s">
        <v>22</v>
      </c>
      <c r="C5" s="20"/>
      <c r="D5" s="20"/>
      <c r="E5" s="20"/>
      <c r="F5" s="20" t="s">
        <v>24</v>
      </c>
      <c r="G5" s="20"/>
      <c r="H5" s="20"/>
      <c r="I5" s="20"/>
      <c r="J5" t="s">
        <v>262</v>
      </c>
      <c r="K5" t="s">
        <v>36</v>
      </c>
      <c r="L5" t="s">
        <v>37</v>
      </c>
      <c r="M5" t="s">
        <v>38</v>
      </c>
    </row>
    <row r="6" spans="1:13" x14ac:dyDescent="0.25">
      <c r="A6" s="5" t="s">
        <v>28</v>
      </c>
      <c r="B6" s="15" t="s">
        <v>263</v>
      </c>
      <c r="C6" s="17" t="s">
        <v>29</v>
      </c>
      <c r="D6" s="6" t="s">
        <v>30</v>
      </c>
      <c r="E6" s="6" t="s">
        <v>31</v>
      </c>
      <c r="F6" s="15" t="s">
        <v>263</v>
      </c>
      <c r="G6" s="17" t="s">
        <v>29</v>
      </c>
      <c r="H6" s="6" t="s">
        <v>30</v>
      </c>
      <c r="I6" s="6" t="s">
        <v>31</v>
      </c>
    </row>
    <row r="7" spans="1:13" x14ac:dyDescent="0.25">
      <c r="A7" s="1" t="s">
        <v>26</v>
      </c>
      <c r="B7" s="7">
        <v>16.75</v>
      </c>
      <c r="C7" s="18">
        <v>215.5</v>
      </c>
      <c r="D7" s="10">
        <v>167.33</v>
      </c>
      <c r="E7" s="11">
        <v>0.28787426044343506</v>
      </c>
      <c r="F7" s="7">
        <v>16.75</v>
      </c>
      <c r="G7" s="18">
        <v>5248.75</v>
      </c>
      <c r="H7" s="10">
        <v>5692.42</v>
      </c>
      <c r="I7" s="11">
        <v>-7.7940489282238498E-2</v>
      </c>
      <c r="J7" s="7">
        <v>33.5</v>
      </c>
      <c r="K7" s="19">
        <v>5464.25</v>
      </c>
      <c r="L7" s="2">
        <v>5859.75</v>
      </c>
      <c r="M7" s="3">
        <v>-6.7494347028456844E-2</v>
      </c>
    </row>
    <row r="8" spans="1:13" x14ac:dyDescent="0.25">
      <c r="A8" s="4" t="s">
        <v>42</v>
      </c>
      <c r="B8" s="7">
        <v>16.75</v>
      </c>
      <c r="C8" s="18">
        <v>215.5</v>
      </c>
      <c r="D8" s="10">
        <v>167.33</v>
      </c>
      <c r="E8" s="11">
        <v>0.28787426044343506</v>
      </c>
      <c r="F8" s="7">
        <v>16.75</v>
      </c>
      <c r="G8" s="18">
        <v>5248.75</v>
      </c>
      <c r="H8" s="10">
        <v>5692.42</v>
      </c>
      <c r="I8" s="11">
        <v>-7.7940489282238498E-2</v>
      </c>
      <c r="J8" s="7">
        <v>33.5</v>
      </c>
      <c r="K8" s="19">
        <v>5464.25</v>
      </c>
      <c r="L8" s="2">
        <v>5859.75</v>
      </c>
      <c r="M8" s="3">
        <v>-6.7494347028456844E-2</v>
      </c>
    </row>
    <row r="9" spans="1:13" x14ac:dyDescent="0.25">
      <c r="A9" s="16" t="s">
        <v>47</v>
      </c>
      <c r="B9" s="7">
        <v>16.75</v>
      </c>
      <c r="C9" s="18">
        <v>215.5</v>
      </c>
      <c r="D9" s="10">
        <v>167.33</v>
      </c>
      <c r="E9" s="11">
        <v>0.28787426044343506</v>
      </c>
      <c r="F9" s="7">
        <v>16.75</v>
      </c>
      <c r="G9" s="18">
        <v>5248.75</v>
      </c>
      <c r="H9" s="10">
        <v>5692.42</v>
      </c>
      <c r="I9" s="11">
        <v>-7.7940489282238498E-2</v>
      </c>
      <c r="J9" s="7">
        <v>33.5</v>
      </c>
      <c r="K9" s="19">
        <v>5464.25</v>
      </c>
      <c r="L9" s="2">
        <v>5859.75</v>
      </c>
      <c r="M9" s="3">
        <v>-6.7494347028456844E-2</v>
      </c>
    </row>
    <row r="10" spans="1:13" x14ac:dyDescent="0.25">
      <c r="A10" s="1" t="s">
        <v>27</v>
      </c>
      <c r="B10" s="7">
        <v>40</v>
      </c>
      <c r="C10" s="18">
        <v>0.33</v>
      </c>
      <c r="D10" s="10">
        <v>2.17</v>
      </c>
      <c r="E10" s="11">
        <v>-0.84792626728110598</v>
      </c>
      <c r="F10" s="7">
        <v>104.65</v>
      </c>
      <c r="G10" s="18">
        <v>1033.33</v>
      </c>
      <c r="H10" s="10">
        <v>1130.75</v>
      </c>
      <c r="I10" s="11">
        <v>-8.6155206721202804E-2</v>
      </c>
      <c r="J10" s="7">
        <v>144.65</v>
      </c>
      <c r="K10" s="19">
        <v>1033.6600000000001</v>
      </c>
      <c r="L10" s="2">
        <v>1132.92</v>
      </c>
      <c r="M10" s="3">
        <v>-8.7614306394096661E-2</v>
      </c>
    </row>
    <row r="11" spans="1:13" x14ac:dyDescent="0.25">
      <c r="A11" s="4" t="s">
        <v>42</v>
      </c>
      <c r="B11" s="7"/>
      <c r="C11" s="18"/>
      <c r="D11" s="10"/>
      <c r="E11" s="11">
        <v>0</v>
      </c>
      <c r="F11" s="7">
        <v>34.700000000000003</v>
      </c>
      <c r="G11" s="18">
        <v>913.5</v>
      </c>
      <c r="H11" s="10">
        <v>989.67</v>
      </c>
      <c r="I11" s="11">
        <v>-7.6965048955712476E-2</v>
      </c>
      <c r="J11" s="7">
        <v>34.700000000000003</v>
      </c>
      <c r="K11" s="19">
        <v>913.5</v>
      </c>
      <c r="L11" s="2">
        <v>989.67</v>
      </c>
      <c r="M11" s="3">
        <v>-7.6965048955712476E-2</v>
      </c>
    </row>
    <row r="12" spans="1:13" x14ac:dyDescent="0.25">
      <c r="A12" s="16" t="s">
        <v>181</v>
      </c>
      <c r="B12" s="7"/>
      <c r="C12" s="18"/>
      <c r="D12" s="10"/>
      <c r="E12" s="11">
        <v>0</v>
      </c>
      <c r="F12" s="7">
        <v>19.95</v>
      </c>
      <c r="G12" s="18">
        <v>909.5</v>
      </c>
      <c r="H12" s="10">
        <v>1.92</v>
      </c>
      <c r="I12" s="11">
        <v>472.69791666666669</v>
      </c>
      <c r="J12" s="7">
        <v>19.95</v>
      </c>
      <c r="K12" s="19">
        <v>909.5</v>
      </c>
      <c r="L12" s="2">
        <v>1.92</v>
      </c>
      <c r="M12" s="3">
        <v>472.69791666666669</v>
      </c>
    </row>
    <row r="13" spans="1:13" x14ac:dyDescent="0.25">
      <c r="A13" s="16" t="s">
        <v>214</v>
      </c>
      <c r="B13" s="7"/>
      <c r="C13" s="18"/>
      <c r="D13" s="10"/>
      <c r="E13" s="11">
        <v>0</v>
      </c>
      <c r="F13" s="7">
        <v>14.75</v>
      </c>
      <c r="G13" s="18">
        <v>4</v>
      </c>
      <c r="H13" s="10">
        <v>987.75</v>
      </c>
      <c r="I13" s="11">
        <v>-0.99595039230574534</v>
      </c>
      <c r="J13" s="7">
        <v>14.75</v>
      </c>
      <c r="K13" s="19">
        <v>4</v>
      </c>
      <c r="L13" s="2">
        <v>987.75</v>
      </c>
      <c r="M13" s="3">
        <v>-0.99595039230574534</v>
      </c>
    </row>
    <row r="14" spans="1:13" x14ac:dyDescent="0.25">
      <c r="A14" s="4" t="s">
        <v>54</v>
      </c>
      <c r="B14" s="7">
        <v>40</v>
      </c>
      <c r="C14" s="18">
        <v>0.33</v>
      </c>
      <c r="D14" s="10">
        <v>2.17</v>
      </c>
      <c r="E14" s="11">
        <v>-0.84792626728110598</v>
      </c>
      <c r="F14" s="7">
        <v>69.95</v>
      </c>
      <c r="G14" s="18">
        <v>119.83</v>
      </c>
      <c r="H14" s="10">
        <v>141.07999999999998</v>
      </c>
      <c r="I14" s="11">
        <v>-0.15062375956903876</v>
      </c>
      <c r="J14" s="7">
        <v>109.95</v>
      </c>
      <c r="K14" s="19">
        <v>120.16</v>
      </c>
      <c r="L14" s="2">
        <v>143.25</v>
      </c>
      <c r="M14" s="3">
        <v>-0.16118673647469461</v>
      </c>
    </row>
    <row r="15" spans="1:13" x14ac:dyDescent="0.25">
      <c r="A15" s="16" t="s">
        <v>217</v>
      </c>
      <c r="B15" s="7"/>
      <c r="C15" s="18"/>
      <c r="D15" s="10"/>
      <c r="E15" s="11">
        <v>0</v>
      </c>
      <c r="F15" s="7">
        <v>29.95</v>
      </c>
      <c r="G15" s="18">
        <v>6.58</v>
      </c>
      <c r="H15" s="10">
        <v>44</v>
      </c>
      <c r="I15" s="11">
        <v>-0.85045454545454546</v>
      </c>
      <c r="J15" s="7">
        <v>29.95</v>
      </c>
      <c r="K15" s="19">
        <v>6.58</v>
      </c>
      <c r="L15" s="2">
        <v>44</v>
      </c>
      <c r="M15" s="3">
        <v>-0.85045454545454546</v>
      </c>
    </row>
    <row r="16" spans="1:13" x14ac:dyDescent="0.25">
      <c r="A16" s="16" t="s">
        <v>386</v>
      </c>
      <c r="B16" s="7">
        <v>40</v>
      </c>
      <c r="C16" s="18">
        <v>0.33</v>
      </c>
      <c r="D16" s="10">
        <v>2.17</v>
      </c>
      <c r="E16" s="11">
        <v>-0.84792626728110598</v>
      </c>
      <c r="F16" s="7">
        <v>40</v>
      </c>
      <c r="G16" s="18">
        <v>113.25</v>
      </c>
      <c r="H16" s="10">
        <v>97.08</v>
      </c>
      <c r="I16" s="11">
        <v>0.16656365883807173</v>
      </c>
      <c r="J16" s="7">
        <v>80</v>
      </c>
      <c r="K16" s="19">
        <v>113.58</v>
      </c>
      <c r="L16" s="2">
        <v>99.25</v>
      </c>
      <c r="M16" s="3">
        <v>0.1443828715365239</v>
      </c>
    </row>
    <row r="17" spans="1:13" x14ac:dyDescent="0.25">
      <c r="A17" s="1" t="s">
        <v>683</v>
      </c>
      <c r="B17" s="7">
        <v>14.75</v>
      </c>
      <c r="C17" s="18">
        <v>124</v>
      </c>
      <c r="D17" s="10"/>
      <c r="E17" s="11">
        <v>0</v>
      </c>
      <c r="F17" s="7">
        <v>14.75</v>
      </c>
      <c r="G17" s="18">
        <v>1213.67</v>
      </c>
      <c r="H17" s="10"/>
      <c r="I17" s="11">
        <v>0</v>
      </c>
      <c r="J17" s="7">
        <v>29.5</v>
      </c>
      <c r="K17" s="19">
        <v>1337.67</v>
      </c>
      <c r="L17" s="2"/>
      <c r="M17" s="3">
        <v>0</v>
      </c>
    </row>
    <row r="18" spans="1:13" x14ac:dyDescent="0.25">
      <c r="A18" s="4" t="s">
        <v>61</v>
      </c>
      <c r="B18" s="7">
        <v>14.75</v>
      </c>
      <c r="C18" s="18">
        <v>124</v>
      </c>
      <c r="D18" s="10"/>
      <c r="E18" s="11">
        <v>0</v>
      </c>
      <c r="F18" s="7">
        <v>14.75</v>
      </c>
      <c r="G18" s="18">
        <v>1213.67</v>
      </c>
      <c r="H18" s="10"/>
      <c r="I18" s="11">
        <v>0</v>
      </c>
      <c r="J18" s="7">
        <v>29.5</v>
      </c>
      <c r="K18" s="19">
        <v>1337.67</v>
      </c>
      <c r="L18" s="2"/>
      <c r="M18" s="3">
        <v>0</v>
      </c>
    </row>
    <row r="19" spans="1:13" x14ac:dyDescent="0.25">
      <c r="A19" s="16" t="s">
        <v>73</v>
      </c>
      <c r="B19" s="7">
        <v>14.75</v>
      </c>
      <c r="C19" s="18">
        <v>124</v>
      </c>
      <c r="D19" s="10"/>
      <c r="E19" s="11">
        <v>0</v>
      </c>
      <c r="F19" s="7">
        <v>14.75</v>
      </c>
      <c r="G19" s="18">
        <v>1213.67</v>
      </c>
      <c r="H19" s="10"/>
      <c r="I19" s="11">
        <v>0</v>
      </c>
      <c r="J19" s="7">
        <v>29.5</v>
      </c>
      <c r="K19" s="19">
        <v>1337.67</v>
      </c>
      <c r="L19" s="2"/>
      <c r="M19" s="3">
        <v>0</v>
      </c>
    </row>
    <row r="20" spans="1:13" x14ac:dyDescent="0.25">
      <c r="A20" s="1" t="s">
        <v>32</v>
      </c>
      <c r="B20" s="7">
        <v>71.5</v>
      </c>
      <c r="C20" s="18">
        <v>339.83000000000004</v>
      </c>
      <c r="D20" s="10">
        <v>169.5</v>
      </c>
      <c r="E20" s="11">
        <v>1.0048967551622421</v>
      </c>
      <c r="F20" s="7">
        <v>136.15</v>
      </c>
      <c r="G20" s="18">
        <v>7495.75</v>
      </c>
      <c r="H20" s="10">
        <v>6823.17</v>
      </c>
      <c r="I20" s="11">
        <v>9.8572950695937508E-2</v>
      </c>
      <c r="J20" s="7">
        <v>207.65</v>
      </c>
      <c r="K20" s="19">
        <v>7835.58</v>
      </c>
      <c r="L20" s="2">
        <v>6992.67</v>
      </c>
      <c r="M20" s="3">
        <v>0.12054193891603635</v>
      </c>
    </row>
    <row r="21" spans="1:13" x14ac:dyDescent="0.25">
      <c r="B21"/>
      <c r="C21"/>
      <c r="D21"/>
      <c r="E21"/>
      <c r="F21"/>
      <c r="G21"/>
      <c r="H21"/>
      <c r="I21"/>
    </row>
    <row r="22" spans="1:13" x14ac:dyDescent="0.25">
      <c r="B22"/>
      <c r="C22"/>
      <c r="D22"/>
      <c r="E22"/>
      <c r="F22"/>
      <c r="G22"/>
      <c r="H22"/>
      <c r="I22"/>
    </row>
    <row r="23" spans="1:13" x14ac:dyDescent="0.25">
      <c r="B23"/>
      <c r="C23"/>
      <c r="D23"/>
      <c r="E23"/>
      <c r="F23"/>
      <c r="G23"/>
      <c r="H23"/>
      <c r="I23"/>
    </row>
    <row r="24" spans="1:13" x14ac:dyDescent="0.25">
      <c r="B24"/>
      <c r="C24"/>
      <c r="D24"/>
      <c r="E24"/>
      <c r="F24"/>
      <c r="G24"/>
      <c r="H24"/>
      <c r="I24"/>
    </row>
    <row r="25" spans="1:13" x14ac:dyDescent="0.25">
      <c r="B25"/>
      <c r="C25"/>
      <c r="D25"/>
      <c r="E25"/>
      <c r="F25"/>
      <c r="G25"/>
      <c r="H25"/>
      <c r="I25"/>
    </row>
    <row r="26" spans="1:13" x14ac:dyDescent="0.25">
      <c r="B26"/>
      <c r="C26"/>
      <c r="D26"/>
      <c r="E26"/>
      <c r="F26"/>
      <c r="G26"/>
      <c r="H26"/>
      <c r="I26"/>
    </row>
    <row r="27" spans="1:13" x14ac:dyDescent="0.25">
      <c r="B27"/>
      <c r="C27"/>
      <c r="D27"/>
      <c r="E27"/>
      <c r="F27"/>
      <c r="G27"/>
      <c r="H27"/>
      <c r="I27"/>
    </row>
    <row r="28" spans="1:13" x14ac:dyDescent="0.25">
      <c r="B28"/>
      <c r="C28"/>
      <c r="D28"/>
      <c r="E28"/>
      <c r="F28"/>
      <c r="G28"/>
      <c r="H28"/>
      <c r="I28"/>
    </row>
    <row r="29" spans="1:13" x14ac:dyDescent="0.25">
      <c r="B29"/>
      <c r="C29"/>
      <c r="D29"/>
      <c r="E29"/>
      <c r="F29"/>
      <c r="G29"/>
      <c r="H29"/>
      <c r="I29"/>
    </row>
    <row r="30" spans="1:13" x14ac:dyDescent="0.25">
      <c r="B30"/>
      <c r="C30"/>
      <c r="D30"/>
      <c r="E30"/>
      <c r="F30"/>
      <c r="G30"/>
      <c r="H30"/>
      <c r="I30"/>
    </row>
    <row r="31" spans="1:13" x14ac:dyDescent="0.25">
      <c r="B31"/>
      <c r="C31"/>
      <c r="D31"/>
      <c r="E31"/>
      <c r="F31"/>
      <c r="G31"/>
      <c r="H31"/>
      <c r="I31"/>
    </row>
    <row r="32" spans="1:13" x14ac:dyDescent="0.25">
      <c r="B32"/>
      <c r="C32"/>
      <c r="D32"/>
      <c r="E32"/>
      <c r="F32"/>
      <c r="G32"/>
      <c r="H32"/>
      <c r="I3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/>
      <c r="C35"/>
      <c r="D35"/>
      <c r="E35"/>
      <c r="F35"/>
      <c r="G35"/>
      <c r="H35"/>
      <c r="I35"/>
    </row>
    <row r="36" spans="2:9" x14ac:dyDescent="0.25">
      <c r="B36"/>
      <c r="C36"/>
      <c r="D36"/>
      <c r="E36"/>
      <c r="F36"/>
      <c r="G36"/>
      <c r="H36"/>
      <c r="I36"/>
    </row>
    <row r="37" spans="2:9" x14ac:dyDescent="0.25">
      <c r="B37"/>
      <c r="C37"/>
      <c r="D37"/>
      <c r="E37"/>
      <c r="F37"/>
      <c r="G37"/>
      <c r="H37"/>
      <c r="I37"/>
    </row>
    <row r="38" spans="2:9" x14ac:dyDescent="0.25">
      <c r="B38"/>
      <c r="C38"/>
      <c r="D38"/>
      <c r="E38"/>
      <c r="F38"/>
      <c r="G38"/>
      <c r="H38"/>
      <c r="I38"/>
    </row>
    <row r="39" spans="2:9" x14ac:dyDescent="0.25">
      <c r="B39"/>
      <c r="C39"/>
      <c r="D39"/>
      <c r="E39"/>
      <c r="F39"/>
      <c r="G39"/>
      <c r="H39"/>
      <c r="I39"/>
    </row>
    <row r="40" spans="2:9" x14ac:dyDescent="0.25">
      <c r="B40"/>
      <c r="C40"/>
      <c r="D40"/>
      <c r="E40"/>
      <c r="F40"/>
      <c r="G40"/>
      <c r="H40"/>
      <c r="I40"/>
    </row>
    <row r="41" spans="2:9" x14ac:dyDescent="0.25">
      <c r="B41"/>
      <c r="C41"/>
      <c r="D41"/>
      <c r="E41"/>
      <c r="F41"/>
      <c r="G41"/>
      <c r="H41"/>
      <c r="I41"/>
    </row>
    <row r="42" spans="2:9" x14ac:dyDescent="0.25">
      <c r="B42"/>
      <c r="C42"/>
      <c r="D42"/>
      <c r="E42"/>
      <c r="F42"/>
      <c r="G42"/>
      <c r="H42"/>
      <c r="I42"/>
    </row>
    <row r="43" spans="2:9" x14ac:dyDescent="0.25">
      <c r="B43"/>
      <c r="C43"/>
      <c r="D43"/>
      <c r="E43"/>
      <c r="F43"/>
      <c r="G43"/>
      <c r="H43"/>
      <c r="I43"/>
    </row>
    <row r="44" spans="2:9" x14ac:dyDescent="0.25">
      <c r="B44"/>
      <c r="C44"/>
      <c r="D44"/>
      <c r="E44"/>
      <c r="F44"/>
      <c r="G44"/>
      <c r="H44"/>
      <c r="I44"/>
    </row>
    <row r="45" spans="2:9" x14ac:dyDescent="0.25">
      <c r="B45"/>
      <c r="C45"/>
      <c r="D45"/>
      <c r="E45"/>
      <c r="F45"/>
      <c r="G45"/>
      <c r="H45"/>
      <c r="I45"/>
    </row>
    <row r="46" spans="2:9" x14ac:dyDescent="0.25">
      <c r="B46"/>
      <c r="C46"/>
      <c r="D46"/>
      <c r="E46"/>
      <c r="F46"/>
      <c r="G46"/>
      <c r="H46"/>
      <c r="I46"/>
    </row>
    <row r="47" spans="2:9" x14ac:dyDescent="0.25">
      <c r="B47"/>
      <c r="C47"/>
      <c r="D47"/>
      <c r="E47"/>
      <c r="F47"/>
      <c r="G47"/>
      <c r="H47"/>
      <c r="I47"/>
    </row>
    <row r="48" spans="2:9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B63"/>
      <c r="C63"/>
      <c r="D63"/>
      <c r="E63"/>
      <c r="F63"/>
      <c r="G63"/>
      <c r="H63"/>
      <c r="I63"/>
    </row>
    <row r="64" spans="2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</sheetData>
  <conditionalFormatting sqref="E1:E3 E1167:E1048576">
    <cfRule type="cellIs" dxfId="115" priority="2" operator="lessThan">
      <formula>0</formula>
    </cfRule>
  </conditionalFormatting>
  <conditionalFormatting pivot="1" sqref="E7:E20 I7:I20 M7:M20">
    <cfRule type="cellIs" dxfId="114" priority="1" operator="lessThan">
      <formula>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orientation="landscape" r:id="rId2"/>
  <headerFooter>
    <oddHeader>&amp;C&amp;"Calibri,Bold"&amp;16EPIC NZ + LICENSEE Sales Summary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2"/>
  <sheetViews>
    <sheetView showGridLines="0" zoomScaleNormal="100" workbookViewId="0">
      <selection activeCell="A13" sqref="A13"/>
    </sheetView>
  </sheetViews>
  <sheetFormatPr defaultRowHeight="15" x14ac:dyDescent="0.25"/>
  <cols>
    <col min="1" max="1" width="43.5703125" customWidth="1"/>
    <col min="2" max="2" width="16.28515625" style="6" customWidth="1"/>
    <col min="3" max="3" width="10.42578125" style="6" customWidth="1"/>
    <col min="4" max="4" width="7.140625" style="6" customWidth="1"/>
    <col min="5" max="5" width="10.5703125" style="6" customWidth="1"/>
    <col min="6" max="6" width="10.42578125" style="6" customWidth="1"/>
    <col min="7" max="7" width="7.140625" style="6" customWidth="1"/>
    <col min="8" max="8" width="10.5703125" style="6" hidden="1" customWidth="1"/>
    <col min="9" max="9" width="10.42578125" style="6" hidden="1" customWidth="1"/>
    <col min="10" max="10" width="5.85546875" hidden="1" customWidth="1"/>
    <col min="11" max="11" width="15.5703125" hidden="1" customWidth="1"/>
    <col min="12" max="12" width="15.42578125" hidden="1" customWidth="1"/>
    <col min="13" max="13" width="10.7109375" hidden="1" customWidth="1"/>
    <col min="14" max="22" width="7" customWidth="1"/>
    <col min="23" max="23" width="10.42578125" customWidth="1"/>
    <col min="24" max="46" width="7" customWidth="1"/>
    <col min="47" max="47" width="7.140625" customWidth="1"/>
    <col min="48" max="51" width="7" customWidth="1"/>
    <col min="52" max="52" width="7.140625" customWidth="1"/>
    <col min="53" max="57" width="7" customWidth="1"/>
    <col min="58" max="60" width="7.140625" customWidth="1"/>
    <col min="61" max="61" width="8.140625" customWidth="1"/>
    <col min="62" max="62" width="7" customWidth="1"/>
    <col min="63" max="63" width="7.140625" customWidth="1"/>
    <col min="64" max="64" width="7" customWidth="1"/>
    <col min="65" max="65" width="10.5703125" bestFit="1" customWidth="1"/>
    <col min="66" max="66" width="7.5703125" customWidth="1"/>
    <col min="67" max="67" width="7" customWidth="1"/>
    <col min="68" max="68" width="7.5703125" customWidth="1"/>
    <col min="69" max="85" width="7" customWidth="1"/>
    <col min="86" max="86" width="10.42578125" customWidth="1"/>
    <col min="87" max="87" width="7.5703125" customWidth="1"/>
    <col min="88" max="88" width="7" customWidth="1"/>
    <col min="89" max="89" width="7.5703125" customWidth="1"/>
    <col min="90" max="90" width="7" customWidth="1"/>
    <col min="91" max="91" width="7.5703125" customWidth="1"/>
    <col min="92" max="127" width="7" customWidth="1"/>
    <col min="128" max="128" width="15.5703125" customWidth="1"/>
    <col min="129" max="129" width="15.42578125" customWidth="1"/>
    <col min="130" max="130" width="10.7109375" customWidth="1"/>
    <col min="131" max="131" width="10.5703125" bestFit="1" customWidth="1"/>
    <col min="132" max="132" width="10.42578125" bestFit="1" customWidth="1"/>
    <col min="133" max="133" width="6.140625" customWidth="1"/>
    <col min="134" max="134" width="17.28515625" bestFit="1" customWidth="1"/>
    <col min="135" max="135" width="17" bestFit="1" customWidth="1"/>
    <col min="136" max="136" width="12.28515625" bestFit="1" customWidth="1"/>
    <col min="137" max="137" width="10.5703125" bestFit="1" customWidth="1"/>
    <col min="138" max="138" width="10.42578125" bestFit="1" customWidth="1"/>
    <col min="139" max="139" width="7.140625" customWidth="1"/>
    <col min="140" max="140" width="10.5703125" bestFit="1" customWidth="1"/>
    <col min="141" max="141" width="10.42578125" bestFit="1" customWidth="1"/>
    <col min="142" max="142" width="6.85546875" customWidth="1"/>
    <col min="143" max="143" width="17.28515625" bestFit="1" customWidth="1"/>
    <col min="144" max="144" width="17" bestFit="1" customWidth="1"/>
    <col min="145" max="145" width="12.28515625" bestFit="1" customWidth="1"/>
    <col min="146" max="146" width="10.5703125" bestFit="1" customWidth="1"/>
    <col min="147" max="147" width="10.42578125" bestFit="1" customWidth="1"/>
    <col min="148" max="148" width="7.140625" customWidth="1"/>
    <col min="149" max="149" width="10.5703125" bestFit="1" customWidth="1"/>
    <col min="150" max="150" width="10.42578125" bestFit="1" customWidth="1"/>
    <col min="151" max="151" width="6.85546875" customWidth="1"/>
    <col min="152" max="152" width="17.28515625" bestFit="1" customWidth="1"/>
    <col min="153" max="153" width="17" bestFit="1" customWidth="1"/>
    <col min="154" max="154" width="12.28515625" bestFit="1" customWidth="1"/>
    <col min="155" max="155" width="10.5703125" bestFit="1" customWidth="1"/>
    <col min="156" max="156" width="10.42578125" bestFit="1" customWidth="1"/>
    <col min="157" max="157" width="8.140625" customWidth="1"/>
    <col min="158" max="158" width="10.5703125" bestFit="1" customWidth="1"/>
    <col min="159" max="159" width="10.42578125" bestFit="1" customWidth="1"/>
    <col min="160" max="160" width="6.85546875" customWidth="1"/>
    <col min="161" max="161" width="17.28515625" bestFit="1" customWidth="1"/>
    <col min="162" max="162" width="17" bestFit="1" customWidth="1"/>
    <col min="163" max="163" width="12.28515625" bestFit="1" customWidth="1"/>
    <col min="164" max="164" width="10.5703125" bestFit="1" customWidth="1"/>
    <col min="165" max="165" width="10.42578125" bestFit="1" customWidth="1"/>
    <col min="166" max="166" width="5.85546875" customWidth="1"/>
    <col min="167" max="167" width="10.5703125" bestFit="1" customWidth="1"/>
    <col min="168" max="168" width="10.42578125" bestFit="1" customWidth="1"/>
    <col min="169" max="169" width="5.85546875" customWidth="1"/>
    <col min="170" max="170" width="17.28515625" bestFit="1" customWidth="1"/>
    <col min="171" max="171" width="17" bestFit="1" customWidth="1"/>
    <col min="172" max="172" width="12.28515625" bestFit="1" customWidth="1"/>
    <col min="173" max="173" width="10.5703125" bestFit="1" customWidth="1"/>
    <col min="174" max="174" width="10.42578125" bestFit="1" customWidth="1"/>
    <col min="175" max="175" width="7.140625" customWidth="1"/>
    <col min="176" max="176" width="10.5703125" bestFit="1" customWidth="1"/>
    <col min="177" max="177" width="10.42578125" bestFit="1" customWidth="1"/>
    <col min="178" max="178" width="6.85546875" customWidth="1"/>
    <col min="179" max="179" width="17.28515625" bestFit="1" customWidth="1"/>
    <col min="180" max="180" width="17" bestFit="1" customWidth="1"/>
    <col min="181" max="181" width="12.28515625" bestFit="1" customWidth="1"/>
    <col min="182" max="182" width="10.5703125" bestFit="1" customWidth="1"/>
    <col min="183" max="183" width="10.42578125" bestFit="1" customWidth="1"/>
    <col min="184" max="184" width="6.140625" customWidth="1"/>
    <col min="185" max="185" width="10.5703125" bestFit="1" customWidth="1"/>
    <col min="186" max="186" width="10.42578125" bestFit="1" customWidth="1"/>
    <col min="187" max="187" width="6.85546875" customWidth="1"/>
    <col min="188" max="188" width="17.28515625" bestFit="1" customWidth="1"/>
    <col min="189" max="189" width="17" bestFit="1" customWidth="1"/>
    <col min="190" max="190" width="12.28515625" bestFit="1" customWidth="1"/>
    <col min="191" max="191" width="15.5703125" bestFit="1" customWidth="1"/>
    <col min="192" max="192" width="15.42578125" bestFit="1" customWidth="1"/>
    <col min="193" max="193" width="10.7109375" bestFit="1" customWidth="1"/>
  </cols>
  <sheetData>
    <row r="1" spans="1:10" x14ac:dyDescent="0.25">
      <c r="B1"/>
    </row>
    <row r="2" spans="1:10" x14ac:dyDescent="0.25">
      <c r="A2" s="5" t="s">
        <v>5</v>
      </c>
      <c r="B2" t="s">
        <v>33</v>
      </c>
    </row>
    <row r="4" spans="1:10" x14ac:dyDescent="0.25">
      <c r="B4" s="5" t="s">
        <v>35</v>
      </c>
      <c r="C4"/>
      <c r="D4"/>
      <c r="E4"/>
      <c r="F4"/>
      <c r="G4"/>
      <c r="H4"/>
      <c r="I4"/>
    </row>
    <row r="5" spans="1:10" x14ac:dyDescent="0.25">
      <c r="B5" s="20" t="s">
        <v>22</v>
      </c>
      <c r="C5" s="20"/>
      <c r="D5" s="20"/>
      <c r="E5" s="20" t="s">
        <v>24</v>
      </c>
      <c r="F5" s="20"/>
      <c r="G5" s="20"/>
      <c r="H5" t="s">
        <v>36</v>
      </c>
      <c r="I5" t="s">
        <v>37</v>
      </c>
      <c r="J5" t="s">
        <v>38</v>
      </c>
    </row>
    <row r="6" spans="1:10" x14ac:dyDescent="0.25">
      <c r="A6" s="5" t="s">
        <v>28</v>
      </c>
      <c r="B6" s="8" t="s">
        <v>29</v>
      </c>
      <c r="C6" s="6" t="s">
        <v>30</v>
      </c>
      <c r="D6" s="6" t="s">
        <v>31</v>
      </c>
      <c r="E6" s="8" t="s">
        <v>29</v>
      </c>
      <c r="F6" s="6" t="s">
        <v>30</v>
      </c>
      <c r="G6" s="6" t="s">
        <v>31</v>
      </c>
      <c r="H6"/>
      <c r="I6"/>
    </row>
    <row r="7" spans="1:10" x14ac:dyDescent="0.25">
      <c r="A7" s="1" t="s">
        <v>27</v>
      </c>
      <c r="B7" s="12">
        <v>10486.82</v>
      </c>
      <c r="C7" s="10">
        <v>8487.31</v>
      </c>
      <c r="D7" s="11">
        <v>0.23558818989762345</v>
      </c>
      <c r="E7" s="12">
        <v>218589.32000000009</v>
      </c>
      <c r="F7" s="10">
        <v>218143.86000000002</v>
      </c>
      <c r="G7" s="11">
        <v>2.0420469317823878E-3</v>
      </c>
      <c r="H7" s="13">
        <v>229076.14000000007</v>
      </c>
      <c r="I7" s="2">
        <v>226631.16999999995</v>
      </c>
      <c r="J7" s="3">
        <v>1.0788321835871424E-2</v>
      </c>
    </row>
    <row r="8" spans="1:10" x14ac:dyDescent="0.25">
      <c r="A8" s="4" t="s">
        <v>42</v>
      </c>
      <c r="B8" s="12">
        <v>7829.3499999999995</v>
      </c>
      <c r="C8" s="10">
        <v>6185.54</v>
      </c>
      <c r="D8" s="11">
        <v>0.26575044377693774</v>
      </c>
      <c r="E8" s="12">
        <v>160399.75000000006</v>
      </c>
      <c r="F8" s="10">
        <v>151122.46999999997</v>
      </c>
      <c r="G8" s="11">
        <v>6.1389150137633984E-2</v>
      </c>
      <c r="H8" s="13">
        <v>168229.10000000006</v>
      </c>
      <c r="I8" s="2">
        <v>157308.00999999998</v>
      </c>
      <c r="J8" s="3">
        <v>6.9424881797183036E-2</v>
      </c>
    </row>
    <row r="9" spans="1:10" x14ac:dyDescent="0.25">
      <c r="A9" s="4" t="s">
        <v>46</v>
      </c>
      <c r="B9" s="12">
        <v>667.9100000000002</v>
      </c>
      <c r="C9" s="10">
        <v>376.08</v>
      </c>
      <c r="D9" s="11">
        <v>0.77597851520953043</v>
      </c>
      <c r="E9" s="12">
        <v>15375.66</v>
      </c>
      <c r="F9" s="10">
        <v>11776.41</v>
      </c>
      <c r="G9" s="11">
        <v>0.30563219181397389</v>
      </c>
      <c r="H9" s="13">
        <v>16043.57</v>
      </c>
      <c r="I9" s="2">
        <v>12152.49</v>
      </c>
      <c r="J9" s="3">
        <v>0.32018787919183639</v>
      </c>
    </row>
    <row r="10" spans="1:10" x14ac:dyDescent="0.25">
      <c r="A10" s="4" t="s">
        <v>51</v>
      </c>
      <c r="B10" s="12">
        <v>1063.26</v>
      </c>
      <c r="C10" s="10">
        <v>1123.3399999999999</v>
      </c>
      <c r="D10" s="11">
        <v>-5.3483362116545238E-2</v>
      </c>
      <c r="E10" s="12">
        <v>26922.390000000014</v>
      </c>
      <c r="F10" s="10">
        <v>31711.67</v>
      </c>
      <c r="G10" s="11">
        <v>-0.15102578955948975</v>
      </c>
      <c r="H10" s="13">
        <v>27985.650000000012</v>
      </c>
      <c r="I10" s="2">
        <v>32835.009999999995</v>
      </c>
      <c r="J10" s="3">
        <v>-0.14768870178507584</v>
      </c>
    </row>
    <row r="11" spans="1:10" x14ac:dyDescent="0.25">
      <c r="A11" s="4" t="s">
        <v>54</v>
      </c>
      <c r="B11" s="12">
        <v>829.82000000000016</v>
      </c>
      <c r="C11" s="10">
        <v>739.83999999999992</v>
      </c>
      <c r="D11" s="11">
        <v>0.12162089100346055</v>
      </c>
      <c r="E11" s="12">
        <v>14702.76</v>
      </c>
      <c r="F11" s="10">
        <v>22292.390000000018</v>
      </c>
      <c r="G11" s="11">
        <v>-0.34045833578185253</v>
      </c>
      <c r="H11" s="13">
        <v>15532.58</v>
      </c>
      <c r="I11" s="2">
        <v>23032.230000000018</v>
      </c>
      <c r="J11" s="3">
        <v>-0.32561545278073428</v>
      </c>
    </row>
    <row r="12" spans="1:10" x14ac:dyDescent="0.25">
      <c r="A12" s="4" t="s">
        <v>113</v>
      </c>
      <c r="B12" s="12">
        <v>36.33</v>
      </c>
      <c r="C12" s="10">
        <v>55.09</v>
      </c>
      <c r="D12" s="11">
        <v>-0.34053367217280822</v>
      </c>
      <c r="E12" s="12">
        <v>812.75999999999988</v>
      </c>
      <c r="F12" s="10">
        <v>736.49999999999989</v>
      </c>
      <c r="G12" s="11">
        <v>0.10354378818737271</v>
      </c>
      <c r="H12" s="13">
        <v>849.08999999999992</v>
      </c>
      <c r="I12" s="2">
        <v>791.58999999999992</v>
      </c>
      <c r="J12" s="3">
        <v>7.2638613423615619E-2</v>
      </c>
    </row>
    <row r="13" spans="1:10" x14ac:dyDescent="0.25">
      <c r="A13" s="4" t="s">
        <v>128</v>
      </c>
      <c r="B13" s="12">
        <v>2.3200000000000003</v>
      </c>
      <c r="C13" s="10">
        <v>7.42</v>
      </c>
      <c r="D13" s="11">
        <v>-0.68733153638814015</v>
      </c>
      <c r="E13" s="12">
        <v>223.25000000000003</v>
      </c>
      <c r="F13" s="10">
        <v>504.41999999999996</v>
      </c>
      <c r="G13" s="11">
        <v>-0.55741247373220726</v>
      </c>
      <c r="H13" s="13">
        <v>225.57000000000002</v>
      </c>
      <c r="I13" s="2">
        <v>511.84</v>
      </c>
      <c r="J13" s="3">
        <v>-0.55929587371053457</v>
      </c>
    </row>
    <row r="14" spans="1:10" x14ac:dyDescent="0.25">
      <c r="A14" s="4" t="s">
        <v>152</v>
      </c>
      <c r="B14" s="12">
        <v>57.83</v>
      </c>
      <c r="C14" s="10"/>
      <c r="D14" s="11">
        <v>0</v>
      </c>
      <c r="E14" s="12">
        <v>152.75</v>
      </c>
      <c r="F14" s="10"/>
      <c r="G14" s="11">
        <v>0</v>
      </c>
      <c r="H14" s="13">
        <v>210.57999999999998</v>
      </c>
      <c r="I14" s="2"/>
      <c r="J14" s="3">
        <v>0</v>
      </c>
    </row>
    <row r="15" spans="1:10" x14ac:dyDescent="0.25">
      <c r="A15" s="1" t="s">
        <v>26</v>
      </c>
      <c r="B15" s="12">
        <v>11644</v>
      </c>
      <c r="C15" s="10">
        <v>8891.2999999999993</v>
      </c>
      <c r="D15" s="11">
        <v>0.30959477241798172</v>
      </c>
      <c r="E15" s="12">
        <v>186787.05999999994</v>
      </c>
      <c r="F15" s="10">
        <v>172124.45000000004</v>
      </c>
      <c r="G15" s="11">
        <v>8.5186096455209748E-2</v>
      </c>
      <c r="H15" s="13">
        <v>198431.05999999994</v>
      </c>
      <c r="I15" s="2">
        <v>181015.75000000003</v>
      </c>
      <c r="J15" s="3">
        <v>9.6208810559301652E-2</v>
      </c>
    </row>
    <row r="16" spans="1:10" x14ac:dyDescent="0.25">
      <c r="A16" s="4" t="s">
        <v>42</v>
      </c>
      <c r="B16" s="12">
        <v>11516.09</v>
      </c>
      <c r="C16" s="10">
        <v>8787.2999999999993</v>
      </c>
      <c r="D16" s="11">
        <v>0.3105379354295405</v>
      </c>
      <c r="E16" s="12">
        <v>184331.64999999997</v>
      </c>
      <c r="F16" s="10">
        <v>170186.21000000005</v>
      </c>
      <c r="G16" s="11">
        <v>8.3117427669374092E-2</v>
      </c>
      <c r="H16" s="13">
        <v>195847.73999999996</v>
      </c>
      <c r="I16" s="2">
        <v>178973.51000000004</v>
      </c>
      <c r="J16" s="3">
        <v>9.4283394229681919E-2</v>
      </c>
    </row>
    <row r="17" spans="1:10" x14ac:dyDescent="0.25">
      <c r="A17" s="4" t="s">
        <v>51</v>
      </c>
      <c r="B17" s="12"/>
      <c r="C17" s="10"/>
      <c r="D17" s="11">
        <v>0</v>
      </c>
      <c r="E17" s="12">
        <v>0.33</v>
      </c>
      <c r="F17" s="10">
        <v>79.33</v>
      </c>
      <c r="G17" s="11">
        <v>-0.99584016135131725</v>
      </c>
      <c r="H17" s="13">
        <v>0.33</v>
      </c>
      <c r="I17" s="2">
        <v>79.33</v>
      </c>
      <c r="J17" s="3">
        <v>-0.99584016135131725</v>
      </c>
    </row>
    <row r="18" spans="1:10" x14ac:dyDescent="0.25">
      <c r="A18" s="4" t="s">
        <v>54</v>
      </c>
      <c r="B18" s="12">
        <v>127.91</v>
      </c>
      <c r="C18" s="10">
        <v>104</v>
      </c>
      <c r="D18" s="11">
        <v>0.22990384615384613</v>
      </c>
      <c r="E18" s="12">
        <v>2455.08</v>
      </c>
      <c r="F18" s="10">
        <v>1858.91</v>
      </c>
      <c r="G18" s="11">
        <v>0.32070944800985512</v>
      </c>
      <c r="H18" s="13">
        <v>2582.9899999999998</v>
      </c>
      <c r="I18" s="2">
        <v>1962.91</v>
      </c>
      <c r="J18" s="3">
        <v>0.31589833461544337</v>
      </c>
    </row>
    <row r="19" spans="1:10" x14ac:dyDescent="0.25">
      <c r="A19" s="1" t="s">
        <v>683</v>
      </c>
      <c r="B19" s="12">
        <v>2277.3199999999997</v>
      </c>
      <c r="C19" s="10">
        <v>375.24999999999994</v>
      </c>
      <c r="D19" s="11">
        <v>5.068807461692205</v>
      </c>
      <c r="E19" s="12">
        <v>19700.330000000009</v>
      </c>
      <c r="F19" s="10">
        <v>7691.3799999999992</v>
      </c>
      <c r="G19" s="11">
        <v>1.5613517990269641</v>
      </c>
      <c r="H19" s="13">
        <v>21977.650000000009</v>
      </c>
      <c r="I19" s="2">
        <v>8066.6299999999992</v>
      </c>
      <c r="J19" s="3">
        <v>1.7245144502722951</v>
      </c>
    </row>
    <row r="20" spans="1:10" x14ac:dyDescent="0.25">
      <c r="A20" s="4" t="s">
        <v>61</v>
      </c>
      <c r="B20" s="12">
        <v>2277.3199999999997</v>
      </c>
      <c r="C20" s="10">
        <v>375.24999999999994</v>
      </c>
      <c r="D20" s="11">
        <v>5.068807461692205</v>
      </c>
      <c r="E20" s="12">
        <v>19629.410000000011</v>
      </c>
      <c r="F20" s="10">
        <v>7691.3799999999992</v>
      </c>
      <c r="G20" s="11">
        <v>1.552131087009095</v>
      </c>
      <c r="H20" s="13">
        <v>21906.73000000001</v>
      </c>
      <c r="I20" s="2">
        <v>8066.6299999999992</v>
      </c>
      <c r="J20" s="3">
        <v>1.7157226747724894</v>
      </c>
    </row>
    <row r="21" spans="1:10" x14ac:dyDescent="0.25">
      <c r="A21" s="4" t="s">
        <v>206</v>
      </c>
      <c r="B21" s="12"/>
      <c r="C21" s="10"/>
      <c r="D21" s="11">
        <v>0</v>
      </c>
      <c r="E21" s="12">
        <v>70.92</v>
      </c>
      <c r="F21" s="10"/>
      <c r="G21" s="11">
        <v>0</v>
      </c>
      <c r="H21" s="13">
        <v>70.92</v>
      </c>
      <c r="I21" s="2"/>
      <c r="J21" s="3">
        <v>0</v>
      </c>
    </row>
    <row r="22" spans="1:10" x14ac:dyDescent="0.25">
      <c r="A22" s="1" t="s">
        <v>684</v>
      </c>
      <c r="B22" s="12">
        <v>580.51999999999987</v>
      </c>
      <c r="C22" s="10">
        <v>128.19999999999999</v>
      </c>
      <c r="D22" s="11">
        <v>3.5282371294851789</v>
      </c>
      <c r="E22" s="12">
        <v>6085.6900000000005</v>
      </c>
      <c r="F22" s="10">
        <v>2871.4900000000002</v>
      </c>
      <c r="G22" s="11">
        <v>1.119349188052196</v>
      </c>
      <c r="H22" s="13">
        <v>6666.21</v>
      </c>
      <c r="I22" s="2">
        <v>2999.69</v>
      </c>
      <c r="J22" s="3">
        <v>1.2222996376292212</v>
      </c>
    </row>
    <row r="23" spans="1:10" x14ac:dyDescent="0.25">
      <c r="A23" s="4" t="s">
        <v>566</v>
      </c>
      <c r="B23" s="12">
        <v>580.51999999999987</v>
      </c>
      <c r="C23" s="10">
        <v>128.19999999999999</v>
      </c>
      <c r="D23" s="11">
        <v>3.5282371294851789</v>
      </c>
      <c r="E23" s="12">
        <v>6085.6900000000005</v>
      </c>
      <c r="F23" s="10">
        <v>2871.4900000000002</v>
      </c>
      <c r="G23" s="11">
        <v>1.119349188052196</v>
      </c>
      <c r="H23" s="13">
        <v>6666.21</v>
      </c>
      <c r="I23" s="2">
        <v>2999.69</v>
      </c>
      <c r="J23" s="3">
        <v>1.2222996376292212</v>
      </c>
    </row>
    <row r="24" spans="1:10" x14ac:dyDescent="0.25">
      <c r="A24" s="1" t="s">
        <v>32</v>
      </c>
      <c r="B24" s="12">
        <v>24988.66</v>
      </c>
      <c r="C24" s="10">
        <v>17882.060000000001</v>
      </c>
      <c r="D24" s="11">
        <v>0.39741506291780815</v>
      </c>
      <c r="E24" s="12">
        <v>431162.40000000014</v>
      </c>
      <c r="F24" s="10">
        <v>400831.18000000005</v>
      </c>
      <c r="G24" s="11">
        <v>7.5670809840691605E-2</v>
      </c>
      <c r="H24" s="13">
        <v>456151.06000000006</v>
      </c>
      <c r="I24" s="2">
        <v>418713.24</v>
      </c>
      <c r="J24" s="3">
        <v>8.9411598257556915E-2</v>
      </c>
    </row>
    <row r="25" spans="1:10" x14ac:dyDescent="0.25">
      <c r="B25"/>
      <c r="C25"/>
      <c r="D25"/>
      <c r="E25"/>
      <c r="F25"/>
      <c r="G25"/>
      <c r="H25"/>
      <c r="I25"/>
    </row>
    <row r="26" spans="1:10" x14ac:dyDescent="0.25">
      <c r="B26"/>
      <c r="C26"/>
      <c r="D26"/>
      <c r="E26"/>
      <c r="F26"/>
      <c r="G26"/>
      <c r="H26"/>
      <c r="I26"/>
    </row>
    <row r="27" spans="1:10" x14ac:dyDescent="0.25">
      <c r="B27"/>
      <c r="C27"/>
      <c r="D27"/>
      <c r="E27"/>
      <c r="F27"/>
      <c r="G27"/>
      <c r="H27"/>
      <c r="I27"/>
    </row>
    <row r="28" spans="1:10" x14ac:dyDescent="0.25">
      <c r="B28"/>
      <c r="C28"/>
      <c r="D28"/>
      <c r="E28"/>
      <c r="F28"/>
      <c r="G28"/>
      <c r="H28"/>
      <c r="I28"/>
    </row>
    <row r="29" spans="1:10" x14ac:dyDescent="0.25">
      <c r="B29"/>
      <c r="C29"/>
      <c r="D29"/>
      <c r="E29"/>
      <c r="F29"/>
      <c r="G29"/>
      <c r="H29"/>
      <c r="I29"/>
    </row>
    <row r="30" spans="1:10" x14ac:dyDescent="0.25">
      <c r="B30"/>
      <c r="C30"/>
      <c r="D30"/>
      <c r="E30"/>
      <c r="F30"/>
      <c r="G30"/>
      <c r="H30"/>
      <c r="I30"/>
    </row>
    <row r="31" spans="1:10" x14ac:dyDescent="0.25">
      <c r="B31"/>
      <c r="C31"/>
      <c r="D31"/>
      <c r="E31"/>
      <c r="F31"/>
      <c r="G31"/>
      <c r="H31"/>
      <c r="I31"/>
    </row>
    <row r="32" spans="1:10" x14ac:dyDescent="0.25">
      <c r="B32"/>
      <c r="C32"/>
      <c r="D32"/>
      <c r="E32"/>
      <c r="F32"/>
      <c r="G32"/>
      <c r="H32"/>
      <c r="I3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/>
      <c r="C35"/>
      <c r="D35"/>
      <c r="E35"/>
      <c r="F35"/>
      <c r="G35"/>
      <c r="H35"/>
      <c r="I35"/>
    </row>
    <row r="36" spans="2:9" x14ac:dyDescent="0.25">
      <c r="B36"/>
      <c r="C36"/>
      <c r="D36"/>
      <c r="E36"/>
      <c r="F36"/>
      <c r="G36"/>
      <c r="H36"/>
      <c r="I36"/>
    </row>
    <row r="37" spans="2:9" x14ac:dyDescent="0.25">
      <c r="B37"/>
      <c r="C37"/>
      <c r="D37"/>
      <c r="E37"/>
      <c r="F37"/>
      <c r="G37"/>
      <c r="H37"/>
      <c r="I37"/>
    </row>
    <row r="38" spans="2:9" x14ac:dyDescent="0.25">
      <c r="B38"/>
      <c r="C38"/>
      <c r="D38"/>
      <c r="E38"/>
      <c r="F38"/>
      <c r="G38"/>
      <c r="H38"/>
      <c r="I38"/>
    </row>
    <row r="39" spans="2:9" x14ac:dyDescent="0.25">
      <c r="B39"/>
      <c r="C39"/>
      <c r="D39"/>
      <c r="E39"/>
      <c r="F39"/>
      <c r="G39"/>
      <c r="H39"/>
      <c r="I39"/>
    </row>
    <row r="40" spans="2:9" x14ac:dyDescent="0.25">
      <c r="B40"/>
      <c r="C40"/>
      <c r="D40"/>
      <c r="E40"/>
      <c r="F40"/>
      <c r="G40"/>
      <c r="H40"/>
      <c r="I40"/>
    </row>
    <row r="41" spans="2:9" x14ac:dyDescent="0.25">
      <c r="B41"/>
      <c r="C41"/>
      <c r="D41"/>
      <c r="E41"/>
      <c r="F41"/>
      <c r="G41"/>
      <c r="H41"/>
      <c r="I41"/>
    </row>
    <row r="42" spans="2:9" x14ac:dyDescent="0.25">
      <c r="B42"/>
      <c r="C42"/>
      <c r="D42"/>
      <c r="E42"/>
      <c r="F42"/>
      <c r="G42"/>
      <c r="H42"/>
      <c r="I42"/>
    </row>
    <row r="43" spans="2:9" x14ac:dyDescent="0.25">
      <c r="B43"/>
      <c r="C43"/>
      <c r="D43"/>
      <c r="E43"/>
      <c r="F43"/>
      <c r="G43"/>
      <c r="H43"/>
      <c r="I43"/>
    </row>
    <row r="44" spans="2:9" x14ac:dyDescent="0.25">
      <c r="B44"/>
      <c r="C44"/>
      <c r="D44"/>
      <c r="E44"/>
      <c r="F44"/>
      <c r="G44"/>
      <c r="H44"/>
      <c r="I44"/>
    </row>
    <row r="45" spans="2:9" x14ac:dyDescent="0.25">
      <c r="B45"/>
      <c r="C45"/>
      <c r="D45"/>
      <c r="E45"/>
      <c r="F45"/>
      <c r="G45"/>
      <c r="H45"/>
      <c r="I45"/>
    </row>
    <row r="46" spans="2:9" x14ac:dyDescent="0.25">
      <c r="B46"/>
      <c r="C46"/>
      <c r="D46"/>
      <c r="E46"/>
      <c r="F46"/>
      <c r="G46"/>
      <c r="H46"/>
      <c r="I46"/>
    </row>
    <row r="47" spans="2:9" x14ac:dyDescent="0.25">
      <c r="B47"/>
      <c r="C47"/>
      <c r="D47"/>
      <c r="E47"/>
      <c r="F47"/>
      <c r="G47"/>
      <c r="H47"/>
      <c r="I47"/>
    </row>
    <row r="48" spans="2:9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B63"/>
      <c r="C63"/>
      <c r="D63"/>
      <c r="E63"/>
      <c r="F63"/>
      <c r="G63"/>
      <c r="H63"/>
      <c r="I63"/>
    </row>
    <row r="64" spans="2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</sheetData>
  <conditionalFormatting sqref="E1:E3 E1167:E1048576">
    <cfRule type="cellIs" dxfId="113" priority="2" operator="lessThan">
      <formula>0</formula>
    </cfRule>
  </conditionalFormatting>
  <conditionalFormatting pivot="1" sqref="D7:D24 G7:G24 J7:J24">
    <cfRule type="cellIs" dxfId="112" priority="1" operator="lessThan">
      <formula>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scale="97" orientation="portrait" r:id="rId2"/>
  <headerFooter>
    <oddHeader>&amp;C&amp;"Calibri,Bold"&amp;16New Zealand + Licensee Total Sales Summary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2"/>
  <sheetViews>
    <sheetView showGridLines="0" zoomScaleNormal="100" workbookViewId="0">
      <selection activeCell="A10" sqref="A5:A13"/>
    </sheetView>
  </sheetViews>
  <sheetFormatPr defaultRowHeight="15" x14ac:dyDescent="0.25"/>
  <cols>
    <col min="1" max="1" width="35.140625" customWidth="1"/>
    <col min="2" max="2" width="10.5703125" style="6" customWidth="1"/>
    <col min="3" max="3" width="10.42578125" style="6" customWidth="1"/>
    <col min="4" max="4" width="8.140625" style="6" customWidth="1"/>
    <col min="5" max="5" width="10.5703125" style="6" customWidth="1"/>
    <col min="6" max="6" width="10.42578125" style="6" customWidth="1"/>
    <col min="7" max="7" width="7.140625" style="6" customWidth="1"/>
    <col min="8" max="8" width="10.5703125" style="6" hidden="1" customWidth="1"/>
    <col min="9" max="9" width="10.42578125" style="6" hidden="1" customWidth="1"/>
    <col min="10" max="10" width="5.85546875" hidden="1" customWidth="1"/>
    <col min="11" max="11" width="15.5703125" hidden="1" customWidth="1"/>
    <col min="12" max="12" width="15.42578125" hidden="1" customWidth="1"/>
    <col min="13" max="13" width="10.7109375" hidden="1" customWidth="1"/>
    <col min="14" max="22" width="7" customWidth="1"/>
    <col min="23" max="23" width="10.42578125" customWidth="1"/>
    <col min="24" max="46" width="7" customWidth="1"/>
    <col min="47" max="47" width="7.140625" customWidth="1"/>
    <col min="48" max="51" width="7" customWidth="1"/>
    <col min="52" max="52" width="7.140625" customWidth="1"/>
    <col min="53" max="57" width="7" customWidth="1"/>
    <col min="58" max="60" width="7.140625" customWidth="1"/>
    <col min="61" max="61" width="8.140625" customWidth="1"/>
    <col min="62" max="62" width="7" customWidth="1"/>
    <col min="63" max="63" width="7.140625" customWidth="1"/>
    <col min="64" max="64" width="7" customWidth="1"/>
    <col min="65" max="65" width="10.5703125" bestFit="1" customWidth="1"/>
    <col min="66" max="66" width="7.5703125" customWidth="1"/>
    <col min="67" max="67" width="7" customWidth="1"/>
    <col min="68" max="68" width="7.5703125" customWidth="1"/>
    <col min="69" max="85" width="7" customWidth="1"/>
    <col min="86" max="86" width="10.42578125" customWidth="1"/>
    <col min="87" max="87" width="7.5703125" customWidth="1"/>
    <col min="88" max="88" width="7" customWidth="1"/>
    <col min="89" max="89" width="7.5703125" customWidth="1"/>
    <col min="90" max="90" width="7" customWidth="1"/>
    <col min="91" max="91" width="7.5703125" customWidth="1"/>
    <col min="92" max="127" width="7" customWidth="1"/>
    <col min="128" max="128" width="15.5703125" customWidth="1"/>
    <col min="129" max="129" width="15.42578125" customWidth="1"/>
    <col min="130" max="130" width="10.7109375" customWidth="1"/>
    <col min="131" max="131" width="10.5703125" bestFit="1" customWidth="1"/>
    <col min="132" max="132" width="10.42578125" bestFit="1" customWidth="1"/>
    <col min="133" max="133" width="6.140625" customWidth="1"/>
    <col min="134" max="134" width="17.28515625" bestFit="1" customWidth="1"/>
    <col min="135" max="135" width="17" bestFit="1" customWidth="1"/>
    <col min="136" max="136" width="12.28515625" bestFit="1" customWidth="1"/>
    <col min="137" max="137" width="10.5703125" bestFit="1" customWidth="1"/>
    <col min="138" max="138" width="10.42578125" bestFit="1" customWidth="1"/>
    <col min="139" max="139" width="7.140625" customWidth="1"/>
    <col min="140" max="140" width="10.5703125" bestFit="1" customWidth="1"/>
    <col min="141" max="141" width="10.42578125" bestFit="1" customWidth="1"/>
    <col min="142" max="142" width="6.85546875" customWidth="1"/>
    <col min="143" max="143" width="17.28515625" bestFit="1" customWidth="1"/>
    <col min="144" max="144" width="17" bestFit="1" customWidth="1"/>
    <col min="145" max="145" width="12.28515625" bestFit="1" customWidth="1"/>
    <col min="146" max="146" width="10.5703125" bestFit="1" customWidth="1"/>
    <col min="147" max="147" width="10.42578125" bestFit="1" customWidth="1"/>
    <col min="148" max="148" width="7.140625" customWidth="1"/>
    <col min="149" max="149" width="10.5703125" bestFit="1" customWidth="1"/>
    <col min="150" max="150" width="10.42578125" bestFit="1" customWidth="1"/>
    <col min="151" max="151" width="6.85546875" customWidth="1"/>
    <col min="152" max="152" width="17.28515625" bestFit="1" customWidth="1"/>
    <col min="153" max="153" width="17" bestFit="1" customWidth="1"/>
    <col min="154" max="154" width="12.28515625" bestFit="1" customWidth="1"/>
    <col min="155" max="155" width="10.5703125" bestFit="1" customWidth="1"/>
    <col min="156" max="156" width="10.42578125" bestFit="1" customWidth="1"/>
    <col min="157" max="157" width="8.140625" customWidth="1"/>
    <col min="158" max="158" width="10.5703125" bestFit="1" customWidth="1"/>
    <col min="159" max="159" width="10.42578125" bestFit="1" customWidth="1"/>
    <col min="160" max="160" width="6.85546875" customWidth="1"/>
    <col min="161" max="161" width="17.28515625" bestFit="1" customWidth="1"/>
    <col min="162" max="162" width="17" bestFit="1" customWidth="1"/>
    <col min="163" max="163" width="12.28515625" bestFit="1" customWidth="1"/>
    <col min="164" max="164" width="10.5703125" bestFit="1" customWidth="1"/>
    <col min="165" max="165" width="10.42578125" bestFit="1" customWidth="1"/>
    <col min="166" max="166" width="5.85546875" customWidth="1"/>
    <col min="167" max="167" width="10.5703125" bestFit="1" customWidth="1"/>
    <col min="168" max="168" width="10.42578125" bestFit="1" customWidth="1"/>
    <col min="169" max="169" width="5.85546875" customWidth="1"/>
    <col min="170" max="170" width="17.28515625" bestFit="1" customWidth="1"/>
    <col min="171" max="171" width="17" bestFit="1" customWidth="1"/>
    <col min="172" max="172" width="12.28515625" bestFit="1" customWidth="1"/>
    <col min="173" max="173" width="10.5703125" bestFit="1" customWidth="1"/>
    <col min="174" max="174" width="10.42578125" bestFit="1" customWidth="1"/>
    <col min="175" max="175" width="7.140625" customWidth="1"/>
    <col min="176" max="176" width="10.5703125" bestFit="1" customWidth="1"/>
    <col min="177" max="177" width="10.42578125" bestFit="1" customWidth="1"/>
    <col min="178" max="178" width="6.85546875" customWidth="1"/>
    <col min="179" max="179" width="17.28515625" bestFit="1" customWidth="1"/>
    <col min="180" max="180" width="17" bestFit="1" customWidth="1"/>
    <col min="181" max="181" width="12.28515625" bestFit="1" customWidth="1"/>
    <col min="182" max="182" width="10.5703125" bestFit="1" customWidth="1"/>
    <col min="183" max="183" width="10.42578125" bestFit="1" customWidth="1"/>
    <col min="184" max="184" width="6.140625" customWidth="1"/>
    <col min="185" max="185" width="10.5703125" bestFit="1" customWidth="1"/>
    <col min="186" max="186" width="10.42578125" bestFit="1" customWidth="1"/>
    <col min="187" max="187" width="6.85546875" customWidth="1"/>
    <col min="188" max="188" width="17.28515625" bestFit="1" customWidth="1"/>
    <col min="189" max="189" width="17" bestFit="1" customWidth="1"/>
    <col min="190" max="190" width="12.28515625" bestFit="1" customWidth="1"/>
    <col min="191" max="191" width="15.5703125" bestFit="1" customWidth="1"/>
    <col min="192" max="192" width="15.42578125" bestFit="1" customWidth="1"/>
    <col min="193" max="193" width="10.7109375" bestFit="1" customWidth="1"/>
  </cols>
  <sheetData>
    <row r="1" spans="1:9" x14ac:dyDescent="0.25">
      <c r="B1"/>
    </row>
    <row r="2" spans="1:9" ht="18.75" x14ac:dyDescent="0.3">
      <c r="A2" s="23" t="s">
        <v>525</v>
      </c>
      <c r="B2" s="23"/>
      <c r="C2" s="23"/>
      <c r="D2" s="23"/>
    </row>
    <row r="4" spans="1:9" x14ac:dyDescent="0.25">
      <c r="A4" s="5" t="s">
        <v>28</v>
      </c>
      <c r="B4" s="15" t="s">
        <v>29</v>
      </c>
      <c r="C4" t="s">
        <v>30</v>
      </c>
      <c r="D4" t="s">
        <v>31</v>
      </c>
      <c r="E4"/>
      <c r="F4"/>
      <c r="G4"/>
      <c r="H4"/>
      <c r="I4"/>
    </row>
    <row r="5" spans="1:9" x14ac:dyDescent="0.25">
      <c r="A5" s="1" t="s">
        <v>465</v>
      </c>
      <c r="B5" s="13">
        <v>344731.39</v>
      </c>
      <c r="C5" s="2">
        <v>321977.19</v>
      </c>
      <c r="D5" s="3">
        <v>7.0670223564594778E-2</v>
      </c>
      <c r="E5"/>
      <c r="F5"/>
      <c r="G5"/>
      <c r="H5"/>
      <c r="I5"/>
    </row>
    <row r="6" spans="1:9" x14ac:dyDescent="0.25">
      <c r="A6" s="1" t="s">
        <v>467</v>
      </c>
      <c r="B6" s="13">
        <v>26922.75</v>
      </c>
      <c r="C6" s="2">
        <v>31807.910000000003</v>
      </c>
      <c r="D6" s="3">
        <v>-0.15358318103893034</v>
      </c>
      <c r="E6"/>
      <c r="F6"/>
      <c r="G6"/>
      <c r="H6"/>
      <c r="I6"/>
    </row>
    <row r="7" spans="1:9" x14ac:dyDescent="0.25">
      <c r="A7" s="1" t="s">
        <v>470</v>
      </c>
      <c r="B7" s="13">
        <v>19700.330000000002</v>
      </c>
      <c r="C7" s="2">
        <v>7727.17</v>
      </c>
      <c r="D7" s="3">
        <v>1.5494883637864836</v>
      </c>
      <c r="E7"/>
      <c r="F7"/>
      <c r="G7"/>
      <c r="H7"/>
      <c r="I7"/>
    </row>
    <row r="8" spans="1:9" x14ac:dyDescent="0.25">
      <c r="A8" s="1" t="s">
        <v>468</v>
      </c>
      <c r="B8" s="13">
        <v>17157.830000000002</v>
      </c>
      <c r="C8" s="2">
        <v>25055.75</v>
      </c>
      <c r="D8" s="3">
        <v>-0.31521387306306931</v>
      </c>
      <c r="E8"/>
      <c r="F8"/>
      <c r="G8"/>
      <c r="H8"/>
      <c r="I8"/>
    </row>
    <row r="9" spans="1:9" x14ac:dyDescent="0.25">
      <c r="A9" s="1" t="s">
        <v>474</v>
      </c>
      <c r="B9" s="13">
        <v>15375.67</v>
      </c>
      <c r="C9" s="2">
        <v>12111.67</v>
      </c>
      <c r="D9" s="3">
        <v>0.26949215095853835</v>
      </c>
      <c r="E9"/>
      <c r="F9"/>
      <c r="G9"/>
      <c r="H9"/>
      <c r="I9"/>
    </row>
    <row r="10" spans="1:9" x14ac:dyDescent="0.25">
      <c r="A10" s="1" t="s">
        <v>689</v>
      </c>
      <c r="B10" s="13">
        <v>6085.67</v>
      </c>
      <c r="C10" s="2">
        <v>2925.48</v>
      </c>
      <c r="D10" s="3">
        <v>1.0802295691647184</v>
      </c>
      <c r="E10"/>
      <c r="F10"/>
      <c r="G10"/>
      <c r="H10"/>
      <c r="I10"/>
    </row>
    <row r="11" spans="1:9" x14ac:dyDescent="0.25">
      <c r="A11" s="1" t="s">
        <v>479</v>
      </c>
      <c r="B11" s="13">
        <v>812.75</v>
      </c>
      <c r="C11" s="2">
        <v>820.92</v>
      </c>
      <c r="D11" s="3">
        <v>-9.9522486965842715E-3</v>
      </c>
      <c r="E11"/>
      <c r="F11"/>
      <c r="G11"/>
      <c r="H11"/>
      <c r="I11"/>
    </row>
    <row r="12" spans="1:9" x14ac:dyDescent="0.25">
      <c r="A12" s="1" t="s">
        <v>477</v>
      </c>
      <c r="B12" s="13">
        <v>223.25</v>
      </c>
      <c r="C12" s="2">
        <v>514.66999999999996</v>
      </c>
      <c r="D12" s="3">
        <v>-0.5662269026755008</v>
      </c>
      <c r="E12"/>
      <c r="F12"/>
      <c r="G12"/>
      <c r="H12"/>
      <c r="I12"/>
    </row>
    <row r="13" spans="1:9" x14ac:dyDescent="0.25">
      <c r="A13" s="1" t="s">
        <v>476</v>
      </c>
      <c r="B13" s="13">
        <v>152.75</v>
      </c>
      <c r="C13" s="2">
        <v>10.08</v>
      </c>
      <c r="D13" s="3">
        <v>14.15376984126984</v>
      </c>
      <c r="E13"/>
      <c r="F13"/>
      <c r="G13"/>
      <c r="H13"/>
      <c r="I13"/>
    </row>
    <row r="14" spans="1:9" x14ac:dyDescent="0.25">
      <c r="A14" s="1" t="s">
        <v>32</v>
      </c>
      <c r="B14" s="13">
        <v>431162.39</v>
      </c>
      <c r="C14" s="2">
        <v>402950.83999999997</v>
      </c>
      <c r="D14" s="3">
        <v>7.0012386622646056E-2</v>
      </c>
      <c r="E14"/>
      <c r="F14"/>
      <c r="G14"/>
      <c r="H14"/>
      <c r="I14"/>
    </row>
    <row r="15" spans="1:9" x14ac:dyDescent="0.25">
      <c r="B15"/>
      <c r="C15"/>
      <c r="D15"/>
      <c r="E15"/>
      <c r="F15"/>
      <c r="G15"/>
      <c r="H15"/>
      <c r="I15"/>
    </row>
    <row r="16" spans="1:9" x14ac:dyDescent="0.25">
      <c r="B16"/>
      <c r="C16"/>
      <c r="D16"/>
      <c r="E16"/>
      <c r="F16"/>
      <c r="G16"/>
      <c r="H16"/>
      <c r="I16"/>
    </row>
    <row r="17" spans="2:9" x14ac:dyDescent="0.25">
      <c r="B17"/>
      <c r="C17"/>
      <c r="D17"/>
      <c r="E17"/>
      <c r="F17"/>
      <c r="G17"/>
      <c r="H17"/>
      <c r="I17"/>
    </row>
    <row r="18" spans="2:9" x14ac:dyDescent="0.25">
      <c r="B18"/>
      <c r="C18"/>
      <c r="D18"/>
      <c r="E18"/>
      <c r="F18"/>
      <c r="G18"/>
      <c r="H18"/>
      <c r="I18"/>
    </row>
    <row r="19" spans="2:9" x14ac:dyDescent="0.25">
      <c r="B19"/>
      <c r="C19"/>
      <c r="D19"/>
      <c r="E19"/>
      <c r="F19"/>
      <c r="G19"/>
      <c r="H19"/>
      <c r="I19"/>
    </row>
    <row r="20" spans="2:9" x14ac:dyDescent="0.25">
      <c r="B20"/>
      <c r="C20"/>
      <c r="D20"/>
      <c r="E20"/>
      <c r="F20"/>
      <c r="G20"/>
      <c r="H20"/>
      <c r="I20"/>
    </row>
    <row r="21" spans="2:9" x14ac:dyDescent="0.25">
      <c r="B21"/>
      <c r="C21"/>
      <c r="D21"/>
      <c r="E21"/>
      <c r="F21"/>
      <c r="G21"/>
      <c r="H21"/>
      <c r="I21"/>
    </row>
    <row r="22" spans="2:9" x14ac:dyDescent="0.25">
      <c r="B22"/>
      <c r="C22"/>
      <c r="D22"/>
      <c r="E22"/>
      <c r="F22"/>
      <c r="G22"/>
      <c r="H22"/>
      <c r="I22"/>
    </row>
    <row r="23" spans="2:9" x14ac:dyDescent="0.25">
      <c r="B23"/>
      <c r="C23"/>
      <c r="D23"/>
      <c r="E23"/>
      <c r="F23"/>
      <c r="G23"/>
      <c r="H23"/>
      <c r="I23"/>
    </row>
    <row r="24" spans="2:9" x14ac:dyDescent="0.25">
      <c r="B24"/>
      <c r="C24"/>
      <c r="D24"/>
      <c r="E24"/>
      <c r="F24"/>
      <c r="G24"/>
      <c r="H24"/>
      <c r="I24"/>
    </row>
    <row r="25" spans="2:9" x14ac:dyDescent="0.25">
      <c r="B25"/>
      <c r="C25"/>
      <c r="D25"/>
      <c r="E25"/>
      <c r="F25"/>
      <c r="G25"/>
      <c r="H25"/>
      <c r="I25"/>
    </row>
    <row r="26" spans="2:9" x14ac:dyDescent="0.25">
      <c r="B26"/>
      <c r="C26"/>
      <c r="D26"/>
      <c r="E26"/>
      <c r="F26"/>
      <c r="G26"/>
      <c r="H26"/>
      <c r="I26"/>
    </row>
    <row r="27" spans="2:9" x14ac:dyDescent="0.25">
      <c r="B27"/>
      <c r="C27"/>
      <c r="D27"/>
      <c r="E27"/>
      <c r="F27"/>
      <c r="G27"/>
      <c r="H27"/>
      <c r="I27"/>
    </row>
    <row r="28" spans="2:9" x14ac:dyDescent="0.25">
      <c r="B28"/>
      <c r="C28"/>
      <c r="D28"/>
      <c r="E28"/>
      <c r="F28"/>
      <c r="G28"/>
      <c r="H28"/>
      <c r="I28"/>
    </row>
    <row r="29" spans="2:9" x14ac:dyDescent="0.25">
      <c r="B29"/>
      <c r="C29"/>
      <c r="D29"/>
      <c r="E29"/>
      <c r="F29"/>
      <c r="G29"/>
      <c r="H29"/>
      <c r="I29"/>
    </row>
    <row r="30" spans="2:9" x14ac:dyDescent="0.25">
      <c r="B30"/>
      <c r="C30"/>
      <c r="D30"/>
      <c r="E30"/>
      <c r="F30"/>
      <c r="G30"/>
      <c r="H30"/>
      <c r="I30"/>
    </row>
    <row r="31" spans="2:9" x14ac:dyDescent="0.25">
      <c r="B31"/>
      <c r="C31"/>
      <c r="D31"/>
      <c r="E31"/>
      <c r="F31"/>
      <c r="G31"/>
      <c r="H31"/>
      <c r="I31"/>
    </row>
    <row r="32" spans="2:9" x14ac:dyDescent="0.25">
      <c r="B32"/>
      <c r="C32"/>
      <c r="D32"/>
      <c r="E32"/>
      <c r="F32"/>
      <c r="G32"/>
      <c r="H32"/>
      <c r="I3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/>
      <c r="C35"/>
      <c r="D35"/>
      <c r="E35"/>
      <c r="F35"/>
      <c r="G35"/>
      <c r="H35"/>
      <c r="I35"/>
    </row>
    <row r="36" spans="2:9" x14ac:dyDescent="0.25">
      <c r="B36"/>
      <c r="C36"/>
      <c r="D36"/>
      <c r="E36"/>
      <c r="F36"/>
      <c r="G36"/>
      <c r="H36"/>
      <c r="I36"/>
    </row>
    <row r="37" spans="2:9" x14ac:dyDescent="0.25">
      <c r="B37"/>
      <c r="C37"/>
      <c r="D37"/>
      <c r="E37"/>
      <c r="F37"/>
      <c r="G37"/>
      <c r="H37"/>
      <c r="I37"/>
    </row>
    <row r="38" spans="2:9" x14ac:dyDescent="0.25">
      <c r="B38"/>
      <c r="C38"/>
      <c r="D38"/>
      <c r="E38"/>
      <c r="F38"/>
      <c r="G38"/>
      <c r="H38"/>
      <c r="I38"/>
    </row>
    <row r="39" spans="2:9" x14ac:dyDescent="0.25">
      <c r="B39"/>
      <c r="C39"/>
      <c r="D39"/>
      <c r="E39"/>
      <c r="F39"/>
      <c r="G39"/>
      <c r="H39"/>
      <c r="I39"/>
    </row>
    <row r="40" spans="2:9" x14ac:dyDescent="0.25">
      <c r="B40"/>
      <c r="C40"/>
      <c r="D40"/>
      <c r="E40"/>
      <c r="F40"/>
      <c r="G40"/>
      <c r="H40"/>
      <c r="I40"/>
    </row>
    <row r="41" spans="2:9" x14ac:dyDescent="0.25">
      <c r="B41"/>
      <c r="C41"/>
      <c r="D41"/>
      <c r="E41"/>
      <c r="F41"/>
      <c r="G41"/>
      <c r="H41"/>
      <c r="I41"/>
    </row>
    <row r="42" spans="2:9" x14ac:dyDescent="0.25">
      <c r="B42"/>
      <c r="C42"/>
      <c r="D42"/>
      <c r="E42"/>
      <c r="F42"/>
      <c r="G42"/>
      <c r="H42"/>
      <c r="I42"/>
    </row>
    <row r="43" spans="2:9" x14ac:dyDescent="0.25">
      <c r="B43"/>
      <c r="C43"/>
      <c r="D43"/>
      <c r="E43"/>
      <c r="F43"/>
      <c r="G43"/>
      <c r="H43"/>
      <c r="I43"/>
    </row>
    <row r="44" spans="2:9" x14ac:dyDescent="0.25">
      <c r="B44"/>
      <c r="C44"/>
      <c r="D44"/>
      <c r="E44"/>
      <c r="F44"/>
      <c r="G44"/>
      <c r="H44"/>
      <c r="I44"/>
    </row>
    <row r="45" spans="2:9" x14ac:dyDescent="0.25">
      <c r="B45"/>
      <c r="C45"/>
      <c r="D45"/>
      <c r="E45"/>
      <c r="F45"/>
      <c r="G45"/>
      <c r="H45"/>
      <c r="I45"/>
    </row>
    <row r="46" spans="2:9" x14ac:dyDescent="0.25">
      <c r="B46"/>
      <c r="C46"/>
      <c r="D46"/>
      <c r="E46"/>
      <c r="F46"/>
      <c r="G46"/>
      <c r="H46"/>
      <c r="I46"/>
    </row>
    <row r="47" spans="2:9" x14ac:dyDescent="0.25">
      <c r="B47"/>
      <c r="C47"/>
      <c r="D47"/>
      <c r="E47"/>
      <c r="F47"/>
      <c r="G47"/>
      <c r="H47"/>
      <c r="I47"/>
    </row>
    <row r="48" spans="2:9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B63"/>
      <c r="C63"/>
      <c r="D63"/>
      <c r="E63"/>
      <c r="F63"/>
      <c r="G63"/>
      <c r="H63"/>
      <c r="I63"/>
    </row>
    <row r="64" spans="2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</sheetData>
  <mergeCells count="1">
    <mergeCell ref="A2:D2"/>
  </mergeCells>
  <conditionalFormatting sqref="E1:E3 E1167:E1048576">
    <cfRule type="cellIs" dxfId="111" priority="2" operator="lessThan">
      <formula>0</formula>
    </cfRule>
  </conditionalFormatting>
  <conditionalFormatting pivot="1" sqref="D5:D14">
    <cfRule type="cellIs" dxfId="110" priority="1" operator="lessThan">
      <formula>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scale="97" orientation="portrait" r:id="rId2"/>
  <headerFooter>
    <oddHeader>&amp;C&amp;"Calibri,Bold"&amp;16New Zealand + Licensee Total Sales Summary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2"/>
  <sheetViews>
    <sheetView showGridLines="0" zoomScaleNormal="100" workbookViewId="0">
      <selection activeCell="A9" sqref="A9"/>
    </sheetView>
  </sheetViews>
  <sheetFormatPr defaultRowHeight="15" x14ac:dyDescent="0.25"/>
  <cols>
    <col min="1" max="1" width="38" customWidth="1"/>
    <col min="2" max="2" width="17.85546875" style="6" customWidth="1"/>
    <col min="3" max="3" width="10.5703125" style="6" customWidth="1"/>
    <col min="4" max="4" width="10.42578125" style="6" customWidth="1"/>
    <col min="5" max="5" width="7.140625" style="6" customWidth="1"/>
    <col min="6" max="6" width="11" style="6" customWidth="1"/>
    <col min="7" max="7" width="10.5703125" style="6" customWidth="1"/>
    <col min="8" max="8" width="10.42578125" style="6" bestFit="1" customWidth="1"/>
    <col min="9" max="9" width="7.140625" style="6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</cols>
  <sheetData>
    <row r="1" spans="1:13" x14ac:dyDescent="0.25">
      <c r="A1" s="5" t="s">
        <v>5</v>
      </c>
      <c r="B1" t="s">
        <v>20</v>
      </c>
    </row>
    <row r="2" spans="1:13" x14ac:dyDescent="0.25">
      <c r="A2" s="5" t="s">
        <v>6</v>
      </c>
      <c r="B2" t="s">
        <v>34</v>
      </c>
    </row>
    <row r="4" spans="1:13" x14ac:dyDescent="0.25">
      <c r="B4" s="5" t="s">
        <v>35</v>
      </c>
      <c r="C4"/>
      <c r="D4"/>
      <c r="E4"/>
      <c r="F4"/>
      <c r="G4"/>
      <c r="H4"/>
      <c r="I4"/>
    </row>
    <row r="5" spans="1:13" x14ac:dyDescent="0.25">
      <c r="B5" s="20" t="s">
        <v>22</v>
      </c>
      <c r="C5" s="20"/>
      <c r="D5" s="20"/>
      <c r="E5" s="20"/>
      <c r="F5" s="20" t="s">
        <v>24</v>
      </c>
      <c r="G5" s="20"/>
      <c r="H5" s="20"/>
      <c r="I5" s="20"/>
      <c r="J5" t="s">
        <v>39</v>
      </c>
      <c r="K5" t="s">
        <v>36</v>
      </c>
      <c r="L5" t="s">
        <v>37</v>
      </c>
      <c r="M5" t="s">
        <v>38</v>
      </c>
    </row>
    <row r="6" spans="1:13" x14ac:dyDescent="0.25">
      <c r="A6" s="5" t="s">
        <v>28</v>
      </c>
      <c r="B6" s="8" t="s">
        <v>40</v>
      </c>
      <c r="C6" s="6" t="s">
        <v>29</v>
      </c>
      <c r="D6" s="6" t="s">
        <v>30</v>
      </c>
      <c r="E6" s="6" t="s">
        <v>31</v>
      </c>
      <c r="F6" s="8" t="s">
        <v>40</v>
      </c>
      <c r="G6" s="6" t="s">
        <v>29</v>
      </c>
      <c r="H6" s="6" t="s">
        <v>30</v>
      </c>
      <c r="I6" s="6" t="s">
        <v>31</v>
      </c>
    </row>
    <row r="7" spans="1:13" x14ac:dyDescent="0.25">
      <c r="A7" s="1" t="s">
        <v>61</v>
      </c>
      <c r="B7" s="9">
        <v>475.55000000000007</v>
      </c>
      <c r="C7" s="10">
        <v>2277.3199999999997</v>
      </c>
      <c r="D7" s="10">
        <v>375.24999999999994</v>
      </c>
      <c r="E7" s="11">
        <v>5.068807461692205</v>
      </c>
      <c r="F7" s="9">
        <v>531.30000000000007</v>
      </c>
      <c r="G7" s="10">
        <v>19627.41</v>
      </c>
      <c r="H7" s="10">
        <v>7689.8799999999992</v>
      </c>
      <c r="I7" s="11">
        <v>1.5523688276019914</v>
      </c>
      <c r="J7" s="7">
        <v>1006.8500000000001</v>
      </c>
      <c r="K7" s="2">
        <v>21904.73</v>
      </c>
      <c r="L7" s="2">
        <v>8065.1299999999992</v>
      </c>
      <c r="M7" s="3">
        <v>1.7159797796191756</v>
      </c>
    </row>
    <row r="8" spans="1:13" x14ac:dyDescent="0.25">
      <c r="A8" s="1" t="s">
        <v>566</v>
      </c>
      <c r="B8" s="9">
        <v>170.14999999999998</v>
      </c>
      <c r="C8" s="10">
        <v>509.83</v>
      </c>
      <c r="D8" s="10">
        <v>124.51</v>
      </c>
      <c r="E8" s="11">
        <v>3.0946911894626936</v>
      </c>
      <c r="F8" s="9">
        <v>214.5</v>
      </c>
      <c r="G8" s="10">
        <v>5521.93</v>
      </c>
      <c r="H8" s="10">
        <v>2859.85</v>
      </c>
      <c r="I8" s="11">
        <v>0.9308460233928354</v>
      </c>
      <c r="J8" s="7">
        <v>384.65</v>
      </c>
      <c r="K8" s="2">
        <v>6031.76</v>
      </c>
      <c r="L8" s="2">
        <v>2984.36</v>
      </c>
      <c r="M8" s="3">
        <v>1.0211234569555954</v>
      </c>
    </row>
    <row r="9" spans="1:13" x14ac:dyDescent="0.25">
      <c r="A9" s="1" t="s">
        <v>206</v>
      </c>
      <c r="B9" s="9"/>
      <c r="C9" s="10"/>
      <c r="D9" s="10"/>
      <c r="E9" s="11">
        <v>0</v>
      </c>
      <c r="F9" s="9">
        <v>13.1</v>
      </c>
      <c r="G9" s="10">
        <v>70.92</v>
      </c>
      <c r="H9" s="10"/>
      <c r="I9" s="11">
        <v>0</v>
      </c>
      <c r="J9" s="7">
        <v>13.1</v>
      </c>
      <c r="K9" s="2">
        <v>70.92</v>
      </c>
      <c r="L9" s="2"/>
      <c r="M9" s="3">
        <v>0</v>
      </c>
    </row>
    <row r="10" spans="1:13" x14ac:dyDescent="0.25">
      <c r="A10" s="1" t="s">
        <v>32</v>
      </c>
      <c r="B10" s="9">
        <v>645.70000000000005</v>
      </c>
      <c r="C10" s="10">
        <v>2787.1499999999996</v>
      </c>
      <c r="D10" s="10">
        <v>499.75999999999993</v>
      </c>
      <c r="E10" s="11">
        <v>4.5769769489354877</v>
      </c>
      <c r="F10" s="9">
        <v>758.90000000000009</v>
      </c>
      <c r="G10" s="10">
        <v>25220.26</v>
      </c>
      <c r="H10" s="10">
        <v>10549.73</v>
      </c>
      <c r="I10" s="11">
        <v>1.3906071529792698</v>
      </c>
      <c r="J10" s="7">
        <v>1404.6000000000001</v>
      </c>
      <c r="K10" s="2">
        <v>28007.409999999996</v>
      </c>
      <c r="L10" s="2">
        <v>11049.49</v>
      </c>
      <c r="M10" s="3">
        <v>1.5347242270910246</v>
      </c>
    </row>
    <row r="11" spans="1:13" x14ac:dyDescent="0.25">
      <c r="B11"/>
      <c r="C11"/>
      <c r="D11"/>
      <c r="E11"/>
      <c r="F11"/>
      <c r="G11"/>
      <c r="H11"/>
      <c r="I11"/>
    </row>
    <row r="12" spans="1:13" x14ac:dyDescent="0.25">
      <c r="B12"/>
      <c r="C12"/>
      <c r="D12"/>
      <c r="E12"/>
      <c r="F12"/>
      <c r="G12"/>
      <c r="H12"/>
      <c r="I12"/>
    </row>
    <row r="13" spans="1:13" x14ac:dyDescent="0.25">
      <c r="B13"/>
      <c r="C13"/>
      <c r="D13"/>
      <c r="E13"/>
      <c r="F13"/>
      <c r="G13"/>
      <c r="H13"/>
      <c r="I13"/>
    </row>
    <row r="14" spans="1:13" x14ac:dyDescent="0.25">
      <c r="B14"/>
      <c r="C14"/>
      <c r="D14"/>
      <c r="E14"/>
      <c r="F14"/>
      <c r="G14"/>
      <c r="H14"/>
      <c r="I14"/>
    </row>
    <row r="15" spans="1:13" x14ac:dyDescent="0.25">
      <c r="B15"/>
      <c r="C15"/>
      <c r="D15"/>
      <c r="E15"/>
      <c r="F15"/>
      <c r="G15"/>
      <c r="H15"/>
      <c r="I15"/>
    </row>
    <row r="16" spans="1:13" x14ac:dyDescent="0.25">
      <c r="B16"/>
      <c r="C16"/>
      <c r="D16"/>
      <c r="E16"/>
      <c r="F16"/>
      <c r="G16"/>
      <c r="H16"/>
      <c r="I16"/>
    </row>
    <row r="17" spans="2:9" x14ac:dyDescent="0.25">
      <c r="B17"/>
      <c r="C17"/>
      <c r="D17"/>
      <c r="E17"/>
      <c r="F17"/>
      <c r="G17"/>
      <c r="H17"/>
      <c r="I17"/>
    </row>
    <row r="18" spans="2:9" x14ac:dyDescent="0.25">
      <c r="B18"/>
      <c r="C18"/>
      <c r="D18"/>
      <c r="E18"/>
      <c r="F18"/>
      <c r="G18"/>
      <c r="H18"/>
      <c r="I18"/>
    </row>
    <row r="19" spans="2:9" x14ac:dyDescent="0.25">
      <c r="B19"/>
      <c r="C19"/>
      <c r="D19"/>
      <c r="E19"/>
      <c r="F19"/>
      <c r="G19"/>
      <c r="H19"/>
      <c r="I19"/>
    </row>
    <row r="20" spans="2:9" x14ac:dyDescent="0.25">
      <c r="B20"/>
      <c r="C20"/>
      <c r="D20"/>
      <c r="E20"/>
      <c r="F20"/>
      <c r="G20"/>
      <c r="H20"/>
      <c r="I20"/>
    </row>
    <row r="21" spans="2:9" x14ac:dyDescent="0.25">
      <c r="B21"/>
      <c r="C21"/>
      <c r="D21"/>
      <c r="E21"/>
      <c r="F21"/>
      <c r="G21"/>
      <c r="H21"/>
      <c r="I21"/>
    </row>
    <row r="22" spans="2:9" x14ac:dyDescent="0.25">
      <c r="B22"/>
      <c r="C22"/>
      <c r="D22"/>
      <c r="E22"/>
      <c r="F22"/>
      <c r="G22"/>
      <c r="H22"/>
      <c r="I22"/>
    </row>
    <row r="23" spans="2:9" x14ac:dyDescent="0.25">
      <c r="B23"/>
      <c r="C23"/>
      <c r="D23"/>
      <c r="E23"/>
      <c r="F23"/>
      <c r="G23"/>
      <c r="H23"/>
      <c r="I23"/>
    </row>
    <row r="24" spans="2:9" x14ac:dyDescent="0.25">
      <c r="B24"/>
      <c r="C24"/>
      <c r="D24"/>
      <c r="E24"/>
      <c r="F24"/>
      <c r="G24"/>
      <c r="H24"/>
      <c r="I24"/>
    </row>
    <row r="25" spans="2:9" x14ac:dyDescent="0.25">
      <c r="B25"/>
      <c r="C25"/>
      <c r="D25"/>
      <c r="E25"/>
      <c r="F25"/>
      <c r="G25"/>
      <c r="H25"/>
      <c r="I25"/>
    </row>
    <row r="26" spans="2:9" x14ac:dyDescent="0.25">
      <c r="B26"/>
      <c r="C26"/>
      <c r="D26"/>
      <c r="E26"/>
      <c r="F26"/>
      <c r="G26"/>
      <c r="H26"/>
      <c r="I26"/>
    </row>
    <row r="27" spans="2:9" x14ac:dyDescent="0.25">
      <c r="B27"/>
      <c r="C27"/>
      <c r="D27"/>
      <c r="E27"/>
      <c r="F27"/>
      <c r="G27"/>
      <c r="H27"/>
      <c r="I27"/>
    </row>
    <row r="28" spans="2:9" x14ac:dyDescent="0.25">
      <c r="B28"/>
      <c r="C28"/>
      <c r="D28"/>
      <c r="E28"/>
      <c r="F28"/>
      <c r="G28"/>
      <c r="H28"/>
      <c r="I28"/>
    </row>
    <row r="29" spans="2:9" x14ac:dyDescent="0.25">
      <c r="B29"/>
      <c r="C29"/>
      <c r="D29"/>
      <c r="E29"/>
      <c r="F29"/>
      <c r="G29"/>
      <c r="H29"/>
      <c r="I29"/>
    </row>
    <row r="30" spans="2:9" x14ac:dyDescent="0.25">
      <c r="B30"/>
      <c r="C30"/>
      <c r="D30"/>
      <c r="E30"/>
      <c r="F30"/>
      <c r="G30"/>
      <c r="H30"/>
      <c r="I30"/>
    </row>
    <row r="31" spans="2:9" x14ac:dyDescent="0.25">
      <c r="B31"/>
      <c r="C31"/>
      <c r="D31"/>
      <c r="E31"/>
      <c r="F31"/>
      <c r="G31"/>
      <c r="H31"/>
      <c r="I31"/>
    </row>
    <row r="32" spans="2:9" x14ac:dyDescent="0.25">
      <c r="B32"/>
      <c r="C32"/>
      <c r="D32"/>
      <c r="E32"/>
      <c r="F32"/>
      <c r="G32"/>
      <c r="H32"/>
      <c r="I3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/>
      <c r="C35"/>
      <c r="D35"/>
      <c r="E35"/>
      <c r="F35"/>
      <c r="G35"/>
      <c r="H35"/>
      <c r="I35"/>
    </row>
    <row r="36" spans="2:9" x14ac:dyDescent="0.25">
      <c r="B36"/>
      <c r="C36"/>
      <c r="D36"/>
      <c r="E36"/>
      <c r="F36"/>
      <c r="G36"/>
      <c r="H36"/>
      <c r="I36"/>
    </row>
    <row r="37" spans="2:9" x14ac:dyDescent="0.25">
      <c r="B37"/>
      <c r="C37"/>
      <c r="D37"/>
      <c r="E37"/>
      <c r="F37"/>
      <c r="G37"/>
      <c r="H37"/>
      <c r="I37"/>
    </row>
    <row r="38" spans="2:9" x14ac:dyDescent="0.25">
      <c r="B38"/>
      <c r="C38"/>
      <c r="D38"/>
      <c r="E38"/>
      <c r="F38"/>
      <c r="G38"/>
      <c r="H38"/>
      <c r="I38"/>
    </row>
    <row r="39" spans="2:9" x14ac:dyDescent="0.25">
      <c r="B39"/>
      <c r="C39"/>
      <c r="D39"/>
      <c r="E39"/>
      <c r="F39"/>
      <c r="G39"/>
      <c r="H39"/>
      <c r="I39"/>
    </row>
    <row r="40" spans="2:9" x14ac:dyDescent="0.25">
      <c r="B40"/>
      <c r="C40"/>
      <c r="D40"/>
      <c r="E40"/>
      <c r="F40"/>
      <c r="G40"/>
      <c r="H40"/>
      <c r="I40"/>
    </row>
    <row r="41" spans="2:9" x14ac:dyDescent="0.25">
      <c r="B41"/>
      <c r="C41"/>
      <c r="D41"/>
      <c r="E41"/>
      <c r="F41"/>
      <c r="G41"/>
      <c r="H41"/>
      <c r="I41"/>
    </row>
    <row r="42" spans="2:9" x14ac:dyDescent="0.25">
      <c r="B42"/>
      <c r="C42"/>
      <c r="D42"/>
      <c r="E42"/>
      <c r="F42"/>
      <c r="G42"/>
      <c r="H42"/>
      <c r="I42"/>
    </row>
    <row r="43" spans="2:9" x14ac:dyDescent="0.25">
      <c r="B43"/>
      <c r="C43"/>
      <c r="D43"/>
      <c r="E43"/>
      <c r="F43"/>
      <c r="G43"/>
      <c r="H43"/>
      <c r="I43"/>
    </row>
    <row r="44" spans="2:9" x14ac:dyDescent="0.25">
      <c r="B44"/>
      <c r="C44"/>
      <c r="D44"/>
      <c r="E44"/>
      <c r="F44"/>
      <c r="G44"/>
      <c r="H44"/>
      <c r="I44"/>
    </row>
    <row r="45" spans="2:9" x14ac:dyDescent="0.25">
      <c r="B45"/>
      <c r="C45"/>
      <c r="D45"/>
      <c r="E45"/>
      <c r="F45"/>
      <c r="G45"/>
      <c r="H45"/>
      <c r="I45"/>
    </row>
    <row r="46" spans="2:9" x14ac:dyDescent="0.25">
      <c r="B46"/>
      <c r="C46"/>
      <c r="D46"/>
      <c r="E46"/>
      <c r="F46"/>
      <c r="G46"/>
      <c r="H46"/>
      <c r="I46"/>
    </row>
    <row r="47" spans="2:9" x14ac:dyDescent="0.25">
      <c r="B47"/>
      <c r="C47"/>
      <c r="D47"/>
      <c r="E47"/>
      <c r="F47"/>
      <c r="G47"/>
      <c r="H47"/>
      <c r="I47"/>
    </row>
    <row r="48" spans="2:9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B63"/>
      <c r="C63"/>
      <c r="D63"/>
      <c r="E63"/>
      <c r="F63"/>
      <c r="G63"/>
      <c r="H63"/>
      <c r="I63"/>
    </row>
    <row r="64" spans="2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</sheetData>
  <conditionalFormatting sqref="E1:E3 E1167:E1048576">
    <cfRule type="cellIs" dxfId="109" priority="2" operator="lessThan">
      <formula>0</formula>
    </cfRule>
  </conditionalFormatting>
  <conditionalFormatting pivot="1" sqref="E7:E10 I7:I10 M7:M10">
    <cfRule type="cellIs" dxfId="108" priority="1" operator="lessThan">
      <formula>0</formula>
    </cfRule>
  </conditionalFormatting>
  <printOptions horizontalCentered="1"/>
  <pageMargins left="0.11811023622047245" right="0.11811023622047245" top="0.74803149606299213" bottom="0" header="0.31496062992125984" footer="0.31496062992125984"/>
  <pageSetup scale="77" orientation="portrait" r:id="rId2"/>
  <headerFooter>
    <oddHeader>&amp;C&amp;"Calibri,Bold"&amp;14LICENSEE ONLY LISTINGS - ALL COUNTRIES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2"/>
  <sheetViews>
    <sheetView showGridLines="0" zoomScaleNormal="100" workbookViewId="0">
      <selection activeCell="A9" sqref="A9"/>
    </sheetView>
  </sheetViews>
  <sheetFormatPr defaultRowHeight="15" x14ac:dyDescent="0.25"/>
  <cols>
    <col min="1" max="1" width="39.85546875" customWidth="1"/>
    <col min="2" max="2" width="17.85546875" style="6" customWidth="1"/>
    <col min="3" max="3" width="10.42578125" style="6" customWidth="1"/>
    <col min="4" max="4" width="6.140625" style="6" customWidth="1"/>
    <col min="5" max="5" width="10.5703125" style="6" customWidth="1"/>
    <col min="6" max="6" width="10.42578125" style="6" customWidth="1"/>
    <col min="7" max="7" width="6.85546875" style="6" customWidth="1"/>
    <col min="8" max="8" width="15.5703125" style="6" hidden="1" customWidth="1"/>
    <col min="9" max="9" width="15.42578125" style="6" hidden="1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</cols>
  <sheetData>
    <row r="1" spans="1:10" x14ac:dyDescent="0.25">
      <c r="A1" s="5" t="s">
        <v>5</v>
      </c>
      <c r="B1" t="s">
        <v>20</v>
      </c>
    </row>
    <row r="2" spans="1:10" x14ac:dyDescent="0.25">
      <c r="A2" s="5" t="s">
        <v>6</v>
      </c>
      <c r="B2" t="s">
        <v>34</v>
      </c>
    </row>
    <row r="4" spans="1:10" x14ac:dyDescent="0.25">
      <c r="B4" s="5" t="s">
        <v>35</v>
      </c>
      <c r="C4"/>
      <c r="D4"/>
      <c r="E4"/>
      <c r="F4"/>
      <c r="G4"/>
      <c r="H4"/>
      <c r="I4"/>
    </row>
    <row r="5" spans="1:10" x14ac:dyDescent="0.25">
      <c r="B5" s="20" t="s">
        <v>22</v>
      </c>
      <c r="C5" s="20"/>
      <c r="D5" s="20"/>
      <c r="E5" s="20" t="s">
        <v>24</v>
      </c>
      <c r="F5" s="20"/>
      <c r="G5" s="20"/>
      <c r="H5" t="s">
        <v>36</v>
      </c>
      <c r="I5" t="s">
        <v>37</v>
      </c>
      <c r="J5" t="s">
        <v>38</v>
      </c>
    </row>
    <row r="6" spans="1:10" x14ac:dyDescent="0.25">
      <c r="A6" s="5" t="s">
        <v>28</v>
      </c>
      <c r="B6" s="8" t="s">
        <v>29</v>
      </c>
      <c r="C6" s="6" t="s">
        <v>30</v>
      </c>
      <c r="D6" s="6" t="s">
        <v>31</v>
      </c>
      <c r="E6" s="8" t="s">
        <v>29</v>
      </c>
      <c r="F6" s="6" t="s">
        <v>30</v>
      </c>
      <c r="G6" s="6" t="s">
        <v>31</v>
      </c>
      <c r="H6"/>
      <c r="I6"/>
    </row>
    <row r="7" spans="1:10" x14ac:dyDescent="0.25">
      <c r="A7" s="1" t="s">
        <v>42</v>
      </c>
      <c r="B7" s="12">
        <v>11450.09</v>
      </c>
      <c r="C7" s="10">
        <v>8722.59</v>
      </c>
      <c r="D7" s="11">
        <v>0.31269382144523589</v>
      </c>
      <c r="E7" s="12">
        <v>183305.5</v>
      </c>
      <c r="F7" s="10">
        <v>169189.76000000001</v>
      </c>
      <c r="G7" s="11">
        <v>8.3431408614800265E-2</v>
      </c>
      <c r="H7" s="13">
        <v>194755.59</v>
      </c>
      <c r="I7" s="2">
        <v>177912.35</v>
      </c>
      <c r="J7" s="3">
        <v>9.4671561586365541E-2</v>
      </c>
    </row>
    <row r="8" spans="1:10" x14ac:dyDescent="0.25">
      <c r="A8" s="1" t="s">
        <v>54</v>
      </c>
      <c r="B8" s="12">
        <v>127.91</v>
      </c>
      <c r="C8" s="10">
        <v>104</v>
      </c>
      <c r="D8" s="11">
        <v>0.22990384615384613</v>
      </c>
      <c r="E8" s="12">
        <v>2455.08</v>
      </c>
      <c r="F8" s="10">
        <v>1858.91</v>
      </c>
      <c r="G8" s="11">
        <v>0.32070944800985512</v>
      </c>
      <c r="H8" s="13">
        <v>2582.9899999999998</v>
      </c>
      <c r="I8" s="2">
        <v>1962.91</v>
      </c>
      <c r="J8" s="3">
        <v>0.31589833461544325</v>
      </c>
    </row>
    <row r="9" spans="1:10" x14ac:dyDescent="0.25">
      <c r="A9" s="1" t="s">
        <v>51</v>
      </c>
      <c r="B9" s="12"/>
      <c r="C9" s="10"/>
      <c r="D9" s="11">
        <v>0</v>
      </c>
      <c r="E9" s="12">
        <v>0.33</v>
      </c>
      <c r="F9" s="10">
        <v>79.33</v>
      </c>
      <c r="G9" s="11">
        <v>-0.99584016135131725</v>
      </c>
      <c r="H9" s="13">
        <v>0.33</v>
      </c>
      <c r="I9" s="2">
        <v>79.33</v>
      </c>
      <c r="J9" s="3">
        <v>-0.99584016135131725</v>
      </c>
    </row>
    <row r="10" spans="1:10" x14ac:dyDescent="0.25">
      <c r="A10" s="1" t="s">
        <v>32</v>
      </c>
      <c r="B10" s="12">
        <v>11578</v>
      </c>
      <c r="C10" s="10">
        <v>8826.59</v>
      </c>
      <c r="D10" s="11">
        <v>0.31171834196445058</v>
      </c>
      <c r="E10" s="12">
        <v>185760.90999999997</v>
      </c>
      <c r="F10" s="10">
        <v>171128</v>
      </c>
      <c r="G10" s="11">
        <v>8.5508566686924442E-2</v>
      </c>
      <c r="H10" s="13">
        <v>197338.90999999997</v>
      </c>
      <c r="I10" s="2">
        <v>179954.59</v>
      </c>
      <c r="J10" s="3">
        <v>9.6603926579477695E-2</v>
      </c>
    </row>
    <row r="11" spans="1:10" x14ac:dyDescent="0.25">
      <c r="B11"/>
      <c r="C11"/>
      <c r="D11"/>
      <c r="E11"/>
      <c r="F11"/>
      <c r="G11"/>
      <c r="H11"/>
      <c r="I11"/>
    </row>
    <row r="12" spans="1:10" x14ac:dyDescent="0.25">
      <c r="B12"/>
      <c r="C12"/>
      <c r="D12"/>
      <c r="E12"/>
      <c r="F12"/>
      <c r="G12"/>
      <c r="H12"/>
      <c r="I12"/>
    </row>
    <row r="13" spans="1:10" x14ac:dyDescent="0.25">
      <c r="B13"/>
      <c r="C13"/>
      <c r="D13"/>
      <c r="E13"/>
      <c r="F13"/>
      <c r="G13"/>
      <c r="H13"/>
      <c r="I13"/>
    </row>
    <row r="14" spans="1:10" x14ac:dyDescent="0.25">
      <c r="B14"/>
      <c r="C14"/>
      <c r="D14"/>
      <c r="E14"/>
      <c r="F14"/>
      <c r="G14"/>
      <c r="H14"/>
      <c r="I14"/>
    </row>
    <row r="15" spans="1:10" x14ac:dyDescent="0.25">
      <c r="B15"/>
      <c r="C15"/>
      <c r="D15"/>
      <c r="E15"/>
      <c r="F15"/>
      <c r="G15"/>
      <c r="H15"/>
      <c r="I15"/>
    </row>
    <row r="16" spans="1:10" x14ac:dyDescent="0.25">
      <c r="B16"/>
      <c r="C16"/>
      <c r="D16"/>
      <c r="E16"/>
      <c r="F16"/>
      <c r="G16"/>
      <c r="H16"/>
      <c r="I16"/>
    </row>
    <row r="17" spans="2:9" x14ac:dyDescent="0.25">
      <c r="B17"/>
      <c r="C17"/>
      <c r="D17"/>
      <c r="E17"/>
      <c r="F17"/>
      <c r="G17"/>
      <c r="H17"/>
      <c r="I17"/>
    </row>
    <row r="18" spans="2:9" x14ac:dyDescent="0.25">
      <c r="B18"/>
      <c r="C18"/>
      <c r="D18"/>
      <c r="E18"/>
      <c r="F18"/>
      <c r="G18"/>
      <c r="H18"/>
      <c r="I18"/>
    </row>
    <row r="19" spans="2:9" x14ac:dyDescent="0.25">
      <c r="B19"/>
      <c r="C19"/>
      <c r="D19"/>
      <c r="E19"/>
      <c r="F19"/>
      <c r="G19"/>
      <c r="H19"/>
      <c r="I19"/>
    </row>
    <row r="20" spans="2:9" x14ac:dyDescent="0.25">
      <c r="B20"/>
      <c r="C20"/>
      <c r="D20"/>
      <c r="E20"/>
      <c r="F20"/>
      <c r="G20"/>
      <c r="H20"/>
      <c r="I20"/>
    </row>
    <row r="21" spans="2:9" x14ac:dyDescent="0.25">
      <c r="B21"/>
      <c r="C21"/>
      <c r="D21"/>
      <c r="E21"/>
      <c r="F21"/>
      <c r="G21"/>
      <c r="H21"/>
      <c r="I21"/>
    </row>
    <row r="22" spans="2:9" x14ac:dyDescent="0.25">
      <c r="B22"/>
      <c r="C22"/>
      <c r="D22"/>
      <c r="E22"/>
      <c r="F22"/>
      <c r="G22"/>
      <c r="H22"/>
      <c r="I22"/>
    </row>
    <row r="23" spans="2:9" x14ac:dyDescent="0.25">
      <c r="B23"/>
      <c r="C23"/>
      <c r="D23"/>
      <c r="E23"/>
      <c r="F23"/>
      <c r="G23"/>
      <c r="H23"/>
      <c r="I23"/>
    </row>
    <row r="24" spans="2:9" x14ac:dyDescent="0.25">
      <c r="B24"/>
      <c r="C24"/>
      <c r="D24"/>
      <c r="E24"/>
      <c r="F24"/>
      <c r="G24"/>
      <c r="H24"/>
      <c r="I24"/>
    </row>
    <row r="25" spans="2:9" x14ac:dyDescent="0.25">
      <c r="B25"/>
      <c r="C25"/>
      <c r="D25"/>
      <c r="E25"/>
      <c r="F25"/>
      <c r="G25"/>
      <c r="H25"/>
      <c r="I25"/>
    </row>
    <row r="26" spans="2:9" x14ac:dyDescent="0.25">
      <c r="B26"/>
      <c r="C26"/>
      <c r="D26"/>
      <c r="E26"/>
      <c r="F26"/>
      <c r="G26"/>
      <c r="H26"/>
      <c r="I26"/>
    </row>
    <row r="27" spans="2:9" x14ac:dyDescent="0.25">
      <c r="B27"/>
      <c r="C27"/>
      <c r="D27"/>
      <c r="E27"/>
      <c r="F27"/>
      <c r="G27"/>
      <c r="H27"/>
      <c r="I27"/>
    </row>
    <row r="28" spans="2:9" x14ac:dyDescent="0.25">
      <c r="B28"/>
      <c r="C28"/>
      <c r="D28"/>
      <c r="E28"/>
      <c r="F28"/>
      <c r="G28"/>
      <c r="H28"/>
      <c r="I28"/>
    </row>
    <row r="29" spans="2:9" x14ac:dyDescent="0.25">
      <c r="B29"/>
      <c r="C29"/>
      <c r="D29"/>
      <c r="E29"/>
      <c r="F29"/>
      <c r="G29"/>
      <c r="H29"/>
      <c r="I29"/>
    </row>
    <row r="30" spans="2:9" x14ac:dyDescent="0.25">
      <c r="B30"/>
      <c r="C30"/>
      <c r="D30"/>
      <c r="E30"/>
      <c r="F30"/>
      <c r="G30"/>
      <c r="H30"/>
      <c r="I30"/>
    </row>
    <row r="31" spans="2:9" x14ac:dyDescent="0.25">
      <c r="B31"/>
      <c r="C31"/>
      <c r="D31"/>
      <c r="E31"/>
      <c r="F31"/>
      <c r="G31"/>
      <c r="H31"/>
      <c r="I31"/>
    </row>
    <row r="32" spans="2:9" x14ac:dyDescent="0.25">
      <c r="B32"/>
      <c r="C32"/>
      <c r="D32"/>
      <c r="E32"/>
      <c r="F32"/>
      <c r="G32"/>
      <c r="H32"/>
      <c r="I3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/>
      <c r="C35"/>
      <c r="D35"/>
      <c r="E35"/>
      <c r="F35"/>
      <c r="G35"/>
      <c r="H35"/>
      <c r="I35"/>
    </row>
    <row r="36" spans="2:9" x14ac:dyDescent="0.25">
      <c r="B36"/>
      <c r="C36"/>
      <c r="D36"/>
      <c r="E36"/>
      <c r="F36"/>
      <c r="G36"/>
      <c r="H36"/>
      <c r="I36"/>
    </row>
    <row r="37" spans="2:9" x14ac:dyDescent="0.25">
      <c r="B37"/>
      <c r="C37"/>
      <c r="D37"/>
      <c r="E37"/>
      <c r="F37"/>
      <c r="G37"/>
      <c r="H37"/>
      <c r="I37"/>
    </row>
    <row r="38" spans="2:9" x14ac:dyDescent="0.25">
      <c r="B38"/>
      <c r="C38"/>
      <c r="D38"/>
      <c r="E38"/>
      <c r="F38"/>
      <c r="G38"/>
      <c r="H38"/>
      <c r="I38"/>
    </row>
    <row r="39" spans="2:9" x14ac:dyDescent="0.25">
      <c r="B39"/>
      <c r="C39"/>
      <c r="D39"/>
      <c r="E39"/>
      <c r="F39"/>
      <c r="G39"/>
      <c r="H39"/>
      <c r="I39"/>
    </row>
    <row r="40" spans="2:9" x14ac:dyDescent="0.25">
      <c r="B40"/>
      <c r="C40"/>
      <c r="D40"/>
      <c r="E40"/>
      <c r="F40"/>
      <c r="G40"/>
      <c r="H40"/>
      <c r="I40"/>
    </row>
    <row r="41" spans="2:9" x14ac:dyDescent="0.25">
      <c r="B41"/>
      <c r="C41"/>
      <c r="D41"/>
      <c r="E41"/>
      <c r="F41"/>
      <c r="G41"/>
      <c r="H41"/>
      <c r="I41"/>
    </row>
    <row r="42" spans="2:9" x14ac:dyDescent="0.25">
      <c r="B42"/>
      <c r="C42"/>
      <c r="D42"/>
      <c r="E42"/>
      <c r="F42"/>
      <c r="G42"/>
      <c r="H42"/>
      <c r="I42"/>
    </row>
    <row r="43" spans="2:9" x14ac:dyDescent="0.25">
      <c r="B43"/>
      <c r="C43"/>
      <c r="D43"/>
      <c r="E43"/>
      <c r="F43"/>
      <c r="G43"/>
      <c r="H43"/>
      <c r="I43"/>
    </row>
    <row r="44" spans="2:9" x14ac:dyDescent="0.25">
      <c r="B44"/>
      <c r="C44"/>
      <c r="D44"/>
      <c r="E44"/>
      <c r="F44"/>
      <c r="G44"/>
      <c r="H44"/>
      <c r="I44"/>
    </row>
    <row r="45" spans="2:9" x14ac:dyDescent="0.25">
      <c r="B45"/>
      <c r="C45"/>
      <c r="D45"/>
      <c r="E45"/>
      <c r="F45"/>
      <c r="G45"/>
      <c r="H45"/>
      <c r="I45"/>
    </row>
    <row r="46" spans="2:9" x14ac:dyDescent="0.25">
      <c r="B46"/>
      <c r="C46"/>
      <c r="D46"/>
      <c r="E46"/>
      <c r="F46"/>
      <c r="G46"/>
      <c r="H46"/>
      <c r="I46"/>
    </row>
    <row r="47" spans="2:9" x14ac:dyDescent="0.25">
      <c r="B47"/>
      <c r="C47"/>
      <c r="D47"/>
      <c r="E47"/>
      <c r="F47"/>
      <c r="G47"/>
      <c r="H47"/>
      <c r="I47"/>
    </row>
    <row r="48" spans="2:9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B63"/>
      <c r="C63"/>
      <c r="D63"/>
      <c r="E63"/>
      <c r="F63"/>
      <c r="G63"/>
      <c r="H63"/>
      <c r="I63"/>
    </row>
    <row r="64" spans="2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</sheetData>
  <conditionalFormatting sqref="E1:E3 E1167:E1048576">
    <cfRule type="cellIs" dxfId="107" priority="2" operator="lessThan">
      <formula>0</formula>
    </cfRule>
  </conditionalFormatting>
  <conditionalFormatting pivot="1" sqref="D7:D10 G7:G10 J7:J10">
    <cfRule type="cellIs" dxfId="106" priority="1" operator="lessThan">
      <formula>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orientation="portrait" r:id="rId2"/>
  <headerFooter>
    <oddHeader>&amp;C&amp;"Calibri,Bold"&amp;14WINES CATEGORY - NZ SUMMARY BY SUBSET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2"/>
  <sheetViews>
    <sheetView showGridLines="0" zoomScaleNormal="100" workbookViewId="0">
      <selection activeCell="A16" sqref="A16"/>
    </sheetView>
  </sheetViews>
  <sheetFormatPr defaultRowHeight="15" x14ac:dyDescent="0.25"/>
  <cols>
    <col min="1" max="1" width="46.42578125" customWidth="1"/>
    <col min="2" max="2" width="17.85546875" style="6" bestFit="1" customWidth="1"/>
    <col min="3" max="3" width="10.5703125" style="6" customWidth="1"/>
    <col min="4" max="4" width="10.42578125" style="6" customWidth="1"/>
    <col min="5" max="5" width="7.85546875" style="6" customWidth="1"/>
    <col min="6" max="6" width="11" style="6" customWidth="1"/>
    <col min="7" max="7" width="10.5703125" style="6" customWidth="1"/>
    <col min="8" max="8" width="10.42578125" style="6" bestFit="1" customWidth="1"/>
    <col min="9" max="9" width="6.85546875" style="6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</cols>
  <sheetData>
    <row r="1" spans="1:13" x14ac:dyDescent="0.25">
      <c r="A1" s="5" t="s">
        <v>5</v>
      </c>
      <c r="B1" t="s">
        <v>20</v>
      </c>
    </row>
    <row r="2" spans="1:13" x14ac:dyDescent="0.25">
      <c r="A2" s="5" t="s">
        <v>6</v>
      </c>
      <c r="B2" t="s">
        <v>34</v>
      </c>
    </row>
    <row r="4" spans="1:13" x14ac:dyDescent="0.25">
      <c r="B4" s="5" t="s">
        <v>35</v>
      </c>
      <c r="C4"/>
      <c r="D4"/>
      <c r="E4"/>
      <c r="F4"/>
      <c r="G4"/>
      <c r="H4"/>
      <c r="I4"/>
    </row>
    <row r="5" spans="1:13" x14ac:dyDescent="0.25">
      <c r="B5" s="20" t="s">
        <v>22</v>
      </c>
      <c r="C5" s="20"/>
      <c r="D5" s="20"/>
      <c r="E5" s="20"/>
      <c r="F5" s="20" t="s">
        <v>24</v>
      </c>
      <c r="G5" s="20"/>
      <c r="H5" s="20"/>
      <c r="I5" s="20"/>
      <c r="J5" t="s">
        <v>39</v>
      </c>
      <c r="K5" t="s">
        <v>36</v>
      </c>
      <c r="L5" t="s">
        <v>37</v>
      </c>
      <c r="M5" t="s">
        <v>38</v>
      </c>
    </row>
    <row r="6" spans="1:13" x14ac:dyDescent="0.25">
      <c r="A6" s="5" t="s">
        <v>28</v>
      </c>
      <c r="B6" s="8" t="s">
        <v>40</v>
      </c>
      <c r="C6" s="6" t="s">
        <v>29</v>
      </c>
      <c r="D6" s="6" t="s">
        <v>30</v>
      </c>
      <c r="E6" s="6" t="s">
        <v>31</v>
      </c>
      <c r="F6" s="8" t="s">
        <v>40</v>
      </c>
      <c r="G6" s="6" t="s">
        <v>29</v>
      </c>
      <c r="H6" s="6" t="s">
        <v>30</v>
      </c>
      <c r="I6" s="6" t="s">
        <v>31</v>
      </c>
    </row>
    <row r="7" spans="1:13" x14ac:dyDescent="0.25">
      <c r="A7" s="1" t="s">
        <v>42</v>
      </c>
      <c r="B7" s="9">
        <v>366.49999999999989</v>
      </c>
      <c r="C7" s="10">
        <v>11450.09</v>
      </c>
      <c r="D7" s="10">
        <v>8722.59</v>
      </c>
      <c r="E7" s="11">
        <v>0.31269382144523589</v>
      </c>
      <c r="F7" s="9">
        <v>377.44999999999987</v>
      </c>
      <c r="G7" s="10">
        <v>183305.5</v>
      </c>
      <c r="H7" s="10">
        <v>169189.76000000004</v>
      </c>
      <c r="I7" s="11">
        <v>8.3431408614800084E-2</v>
      </c>
      <c r="J7" s="7">
        <v>743.94999999999982</v>
      </c>
      <c r="K7" s="2">
        <v>194755.58999999997</v>
      </c>
      <c r="L7" s="2">
        <v>177912.35</v>
      </c>
      <c r="M7" s="3">
        <v>9.4671561586365208E-2</v>
      </c>
    </row>
    <row r="8" spans="1:13" x14ac:dyDescent="0.25">
      <c r="A8" s="4" t="s">
        <v>41</v>
      </c>
      <c r="B8" s="9">
        <v>17.95</v>
      </c>
      <c r="C8" s="10">
        <v>1767.17</v>
      </c>
      <c r="D8" s="10">
        <v>1729</v>
      </c>
      <c r="E8" s="11">
        <v>2.2076344707923697E-2</v>
      </c>
      <c r="F8" s="9">
        <v>17.95</v>
      </c>
      <c r="G8" s="10">
        <v>45235.5</v>
      </c>
      <c r="H8" s="10">
        <v>38471.17</v>
      </c>
      <c r="I8" s="11">
        <v>0.17582854901475578</v>
      </c>
      <c r="J8" s="7">
        <v>35.9</v>
      </c>
      <c r="K8" s="2">
        <v>47002.67</v>
      </c>
      <c r="L8" s="2">
        <v>40200.17</v>
      </c>
      <c r="M8" s="3">
        <v>0.16921570232165686</v>
      </c>
    </row>
    <row r="9" spans="1:13" x14ac:dyDescent="0.25">
      <c r="A9" s="4" t="s">
        <v>287</v>
      </c>
      <c r="B9" s="9">
        <v>14.95</v>
      </c>
      <c r="C9" s="10">
        <v>2123.5</v>
      </c>
      <c r="D9" s="10">
        <v>1547.83</v>
      </c>
      <c r="E9" s="11">
        <v>0.37192068896455044</v>
      </c>
      <c r="F9" s="9">
        <v>14.95</v>
      </c>
      <c r="G9" s="10">
        <v>29919.17</v>
      </c>
      <c r="H9" s="10">
        <v>21342.92</v>
      </c>
      <c r="I9" s="11">
        <v>0.40183114587882074</v>
      </c>
      <c r="J9" s="7">
        <v>29.9</v>
      </c>
      <c r="K9" s="2">
        <v>32042.67</v>
      </c>
      <c r="L9" s="2">
        <v>22890.75</v>
      </c>
      <c r="M9" s="3">
        <v>0.39980865633498242</v>
      </c>
    </row>
    <row r="10" spans="1:13" x14ac:dyDescent="0.25">
      <c r="A10" s="4" t="s">
        <v>49</v>
      </c>
      <c r="B10" s="9">
        <v>17.95</v>
      </c>
      <c r="C10" s="10">
        <v>851.42</v>
      </c>
      <c r="D10" s="10">
        <v>866.25</v>
      </c>
      <c r="E10" s="11">
        <v>-1.7119769119769167E-2</v>
      </c>
      <c r="F10" s="9">
        <v>17.95</v>
      </c>
      <c r="G10" s="10">
        <v>22164.42</v>
      </c>
      <c r="H10" s="10">
        <v>22187.5</v>
      </c>
      <c r="I10" s="11">
        <v>-1.0402253521127548E-3</v>
      </c>
      <c r="J10" s="7">
        <v>35.9</v>
      </c>
      <c r="K10" s="2">
        <v>23015.839999999997</v>
      </c>
      <c r="L10" s="2">
        <v>23053.75</v>
      </c>
      <c r="M10" s="3">
        <v>-1.644417936344564E-3</v>
      </c>
    </row>
    <row r="11" spans="1:13" x14ac:dyDescent="0.25">
      <c r="A11" s="4" t="s">
        <v>52</v>
      </c>
      <c r="B11" s="9">
        <v>19.8</v>
      </c>
      <c r="C11" s="10">
        <v>573.25</v>
      </c>
      <c r="D11" s="10">
        <v>485.92</v>
      </c>
      <c r="E11" s="11">
        <v>0.1797209417188014</v>
      </c>
      <c r="F11" s="9">
        <v>19.8</v>
      </c>
      <c r="G11" s="10">
        <v>10576.33</v>
      </c>
      <c r="H11" s="10">
        <v>9046.75</v>
      </c>
      <c r="I11" s="11">
        <v>0.16907508221184403</v>
      </c>
      <c r="J11" s="7">
        <v>39.6</v>
      </c>
      <c r="K11" s="2">
        <v>11149.58</v>
      </c>
      <c r="L11" s="2">
        <v>9532.67</v>
      </c>
      <c r="M11" s="3">
        <v>0.16961774612988803</v>
      </c>
    </row>
    <row r="12" spans="1:13" x14ac:dyDescent="0.25">
      <c r="A12" s="4" t="s">
        <v>57</v>
      </c>
      <c r="B12" s="9">
        <v>17.95</v>
      </c>
      <c r="C12" s="10">
        <v>373.42</v>
      </c>
      <c r="D12" s="10">
        <v>421.58</v>
      </c>
      <c r="E12" s="11">
        <v>-0.11423691825987943</v>
      </c>
      <c r="F12" s="9">
        <v>17.95</v>
      </c>
      <c r="G12" s="10">
        <v>10423.67</v>
      </c>
      <c r="H12" s="10">
        <v>13053.25</v>
      </c>
      <c r="I12" s="11">
        <v>-0.20145021354835002</v>
      </c>
      <c r="J12" s="7">
        <v>35.9</v>
      </c>
      <c r="K12" s="2">
        <v>10797.09</v>
      </c>
      <c r="L12" s="2">
        <v>13474.83</v>
      </c>
      <c r="M12" s="3">
        <v>-0.1987216165250322</v>
      </c>
    </row>
    <row r="13" spans="1:13" x14ac:dyDescent="0.25">
      <c r="A13" s="4" t="s">
        <v>56</v>
      </c>
      <c r="B13" s="9">
        <v>16.95</v>
      </c>
      <c r="C13" s="10">
        <v>402.25</v>
      </c>
      <c r="D13" s="10">
        <v>410.5</v>
      </c>
      <c r="E13" s="11">
        <v>-2.0097442143727162E-2</v>
      </c>
      <c r="F13" s="9">
        <v>16.95</v>
      </c>
      <c r="G13" s="10">
        <v>9186.83</v>
      </c>
      <c r="H13" s="10">
        <v>11903.08</v>
      </c>
      <c r="I13" s="11">
        <v>-0.22819723970602568</v>
      </c>
      <c r="J13" s="7">
        <v>33.9</v>
      </c>
      <c r="K13" s="2">
        <v>9589.08</v>
      </c>
      <c r="L13" s="2">
        <v>12313.58</v>
      </c>
      <c r="M13" s="3">
        <v>-0.22125977985281292</v>
      </c>
    </row>
    <row r="14" spans="1:13" x14ac:dyDescent="0.25">
      <c r="A14" s="4" t="s">
        <v>58</v>
      </c>
      <c r="B14" s="9">
        <v>11.95</v>
      </c>
      <c r="C14" s="10">
        <v>1528.25</v>
      </c>
      <c r="D14" s="10">
        <v>462.17</v>
      </c>
      <c r="E14" s="11">
        <v>2.3066836878204988</v>
      </c>
      <c r="F14" s="9">
        <v>11.95</v>
      </c>
      <c r="G14" s="10">
        <v>7582.17</v>
      </c>
      <c r="H14" s="10">
        <v>6143.5</v>
      </c>
      <c r="I14" s="11">
        <v>0.23417758606657443</v>
      </c>
      <c r="J14" s="7">
        <v>23.9</v>
      </c>
      <c r="K14" s="2">
        <v>9110.42</v>
      </c>
      <c r="L14" s="2">
        <v>6605.67</v>
      </c>
      <c r="M14" s="3">
        <v>0.37918182409959927</v>
      </c>
    </row>
    <row r="15" spans="1:13" x14ac:dyDescent="0.25">
      <c r="A15" s="4" t="s">
        <v>48</v>
      </c>
      <c r="B15" s="9">
        <v>12.95</v>
      </c>
      <c r="C15" s="10">
        <v>860.08</v>
      </c>
      <c r="D15" s="10"/>
      <c r="E15" s="11">
        <v>0</v>
      </c>
      <c r="F15" s="9">
        <v>12.95</v>
      </c>
      <c r="G15" s="10">
        <v>6717.92</v>
      </c>
      <c r="H15" s="10"/>
      <c r="I15" s="11">
        <v>0</v>
      </c>
      <c r="J15" s="7">
        <v>25.9</v>
      </c>
      <c r="K15" s="2">
        <v>7578</v>
      </c>
      <c r="L15" s="2"/>
      <c r="M15" s="3">
        <v>0</v>
      </c>
    </row>
    <row r="16" spans="1:13" x14ac:dyDescent="0.25">
      <c r="A16" s="4" t="s">
        <v>90</v>
      </c>
      <c r="B16" s="9">
        <v>17.95</v>
      </c>
      <c r="C16" s="10">
        <v>194.67</v>
      </c>
      <c r="D16" s="10">
        <v>151.33000000000001</v>
      </c>
      <c r="E16" s="11">
        <v>0.28639397343553802</v>
      </c>
      <c r="F16" s="9">
        <v>17.95</v>
      </c>
      <c r="G16" s="10">
        <v>6138.67</v>
      </c>
      <c r="H16" s="10">
        <v>3486</v>
      </c>
      <c r="I16" s="11">
        <v>0.76094951233505448</v>
      </c>
      <c r="J16" s="7">
        <v>35.9</v>
      </c>
      <c r="K16" s="2">
        <v>6333.34</v>
      </c>
      <c r="L16" s="2">
        <v>3637.33</v>
      </c>
      <c r="M16" s="3">
        <v>0.74120577456540937</v>
      </c>
    </row>
    <row r="17" spans="1:13" x14ac:dyDescent="0.25">
      <c r="A17" s="4" t="s">
        <v>303</v>
      </c>
      <c r="B17" s="9">
        <v>16.95</v>
      </c>
      <c r="C17" s="10">
        <v>340</v>
      </c>
      <c r="D17" s="10">
        <v>221.67</v>
      </c>
      <c r="E17" s="11">
        <v>0.53381152163125378</v>
      </c>
      <c r="F17" s="9">
        <v>16.95</v>
      </c>
      <c r="G17" s="10">
        <v>5544.08</v>
      </c>
      <c r="H17" s="10">
        <v>4570.08</v>
      </c>
      <c r="I17" s="11">
        <v>0.2131253719847355</v>
      </c>
      <c r="J17" s="7">
        <v>33.9</v>
      </c>
      <c r="K17" s="2">
        <v>5884.08</v>
      </c>
      <c r="L17" s="2">
        <v>4791.75</v>
      </c>
      <c r="M17" s="3">
        <v>0.22796055720770073</v>
      </c>
    </row>
    <row r="18" spans="1:13" x14ac:dyDescent="0.25">
      <c r="A18" s="4" t="s">
        <v>47</v>
      </c>
      <c r="B18" s="9">
        <v>16.75</v>
      </c>
      <c r="C18" s="10">
        <v>215.5</v>
      </c>
      <c r="D18" s="10">
        <v>167.33</v>
      </c>
      <c r="E18" s="11">
        <v>0.28787426044343506</v>
      </c>
      <c r="F18" s="9">
        <v>16.75</v>
      </c>
      <c r="G18" s="10">
        <v>5248.75</v>
      </c>
      <c r="H18" s="10">
        <v>5692.42</v>
      </c>
      <c r="I18" s="11">
        <v>-7.7940489282238498E-2</v>
      </c>
      <c r="J18" s="7">
        <v>33.5</v>
      </c>
      <c r="K18" s="2">
        <v>5464.25</v>
      </c>
      <c r="L18" s="2">
        <v>5859.75</v>
      </c>
      <c r="M18" s="3">
        <v>-6.7494347028456844E-2</v>
      </c>
    </row>
    <row r="19" spans="1:13" x14ac:dyDescent="0.25">
      <c r="A19" s="4" t="s">
        <v>74</v>
      </c>
      <c r="B19" s="9">
        <v>13.95</v>
      </c>
      <c r="C19" s="10">
        <v>1098.25</v>
      </c>
      <c r="D19" s="10">
        <v>1215.17</v>
      </c>
      <c r="E19" s="11">
        <v>-9.621699021536087E-2</v>
      </c>
      <c r="F19" s="9">
        <v>13.95</v>
      </c>
      <c r="G19" s="10">
        <v>4629.08</v>
      </c>
      <c r="H19" s="10">
        <v>6521.92</v>
      </c>
      <c r="I19" s="11">
        <v>-0.29022741769294935</v>
      </c>
      <c r="J19" s="7">
        <v>27.9</v>
      </c>
      <c r="K19" s="2">
        <v>5727.33</v>
      </c>
      <c r="L19" s="2">
        <v>7737.09</v>
      </c>
      <c r="M19" s="3">
        <v>-0.25975657514646983</v>
      </c>
    </row>
    <row r="20" spans="1:13" x14ac:dyDescent="0.25">
      <c r="A20" s="4" t="s">
        <v>64</v>
      </c>
      <c r="B20" s="9">
        <v>14.95</v>
      </c>
      <c r="C20" s="10">
        <v>390.75</v>
      </c>
      <c r="D20" s="10">
        <v>244.5</v>
      </c>
      <c r="E20" s="11">
        <v>0.59815950920245398</v>
      </c>
      <c r="F20" s="9">
        <v>14.95</v>
      </c>
      <c r="G20" s="10">
        <v>3733.58</v>
      </c>
      <c r="H20" s="10">
        <v>4295</v>
      </c>
      <c r="I20" s="11">
        <v>-0.13071478463329456</v>
      </c>
      <c r="J20" s="7">
        <v>29.9</v>
      </c>
      <c r="K20" s="2">
        <v>4124.33</v>
      </c>
      <c r="L20" s="2">
        <v>4539.5</v>
      </c>
      <c r="M20" s="3">
        <v>-9.1457208943716284E-2</v>
      </c>
    </row>
    <row r="21" spans="1:13" x14ac:dyDescent="0.25">
      <c r="A21" s="4" t="s">
        <v>83</v>
      </c>
      <c r="B21" s="9">
        <v>18.95</v>
      </c>
      <c r="C21" s="10">
        <v>101.75</v>
      </c>
      <c r="D21" s="10">
        <v>147.08000000000001</v>
      </c>
      <c r="E21" s="11">
        <v>-0.30819961925482736</v>
      </c>
      <c r="F21" s="9">
        <v>18.95</v>
      </c>
      <c r="G21" s="10">
        <v>3433.5</v>
      </c>
      <c r="H21" s="10">
        <v>3943.5</v>
      </c>
      <c r="I21" s="11">
        <v>-0.1293267402054013</v>
      </c>
      <c r="J21" s="7">
        <v>37.9</v>
      </c>
      <c r="K21" s="2">
        <v>3535.25</v>
      </c>
      <c r="L21" s="2">
        <v>4090.58</v>
      </c>
      <c r="M21" s="3">
        <v>-0.1357582543306817</v>
      </c>
    </row>
    <row r="22" spans="1:13" x14ac:dyDescent="0.25">
      <c r="A22" s="4" t="s">
        <v>78</v>
      </c>
      <c r="B22" s="9">
        <v>20</v>
      </c>
      <c r="C22" s="10">
        <v>83.5</v>
      </c>
      <c r="D22" s="10">
        <v>159.91999999999999</v>
      </c>
      <c r="E22" s="11">
        <v>-0.47786393196598292</v>
      </c>
      <c r="F22" s="9">
        <v>20</v>
      </c>
      <c r="G22" s="10">
        <v>3350.58</v>
      </c>
      <c r="H22" s="10">
        <v>4318.75</v>
      </c>
      <c r="I22" s="11">
        <v>-0.22417829232995659</v>
      </c>
      <c r="J22" s="7">
        <v>40</v>
      </c>
      <c r="K22" s="2">
        <v>3434.08</v>
      </c>
      <c r="L22" s="2">
        <v>4478.67</v>
      </c>
      <c r="M22" s="3">
        <v>-0.23323665284559927</v>
      </c>
    </row>
    <row r="23" spans="1:13" x14ac:dyDescent="0.25">
      <c r="A23" s="4" t="s">
        <v>80</v>
      </c>
      <c r="B23" s="9">
        <v>16.95</v>
      </c>
      <c r="C23" s="10">
        <v>122.92</v>
      </c>
      <c r="D23" s="10">
        <v>122.5</v>
      </c>
      <c r="E23" s="11">
        <v>3.4285714285714427E-3</v>
      </c>
      <c r="F23" s="9">
        <v>16.95</v>
      </c>
      <c r="G23" s="10">
        <v>2540.42</v>
      </c>
      <c r="H23" s="10">
        <v>2898.83</v>
      </c>
      <c r="I23" s="11">
        <v>-0.12363953733057816</v>
      </c>
      <c r="J23" s="7">
        <v>33.9</v>
      </c>
      <c r="K23" s="2">
        <v>2663.34</v>
      </c>
      <c r="L23" s="2">
        <v>3021.33</v>
      </c>
      <c r="M23" s="3">
        <v>-0.11848755349465295</v>
      </c>
    </row>
    <row r="24" spans="1:13" x14ac:dyDescent="0.25">
      <c r="A24" s="4" t="s">
        <v>77</v>
      </c>
      <c r="B24" s="9">
        <v>12.55</v>
      </c>
      <c r="C24" s="10">
        <v>48.67</v>
      </c>
      <c r="D24" s="10"/>
      <c r="E24" s="11">
        <v>0</v>
      </c>
      <c r="F24" s="9">
        <v>12.55</v>
      </c>
      <c r="G24" s="10">
        <v>1724.17</v>
      </c>
      <c r="H24" s="10"/>
      <c r="I24" s="11">
        <v>0</v>
      </c>
      <c r="J24" s="7">
        <v>25.1</v>
      </c>
      <c r="K24" s="2">
        <v>1772.8400000000001</v>
      </c>
      <c r="L24" s="2"/>
      <c r="M24" s="3">
        <v>0</v>
      </c>
    </row>
    <row r="25" spans="1:13" x14ac:dyDescent="0.25">
      <c r="A25" s="4" t="s">
        <v>88</v>
      </c>
      <c r="B25" s="9">
        <v>18.95</v>
      </c>
      <c r="C25" s="10">
        <v>64.83</v>
      </c>
      <c r="D25" s="10">
        <v>63.83</v>
      </c>
      <c r="E25" s="11">
        <v>1.5666614444618518E-2</v>
      </c>
      <c r="F25" s="9">
        <v>18.95</v>
      </c>
      <c r="G25" s="10">
        <v>1489</v>
      </c>
      <c r="H25" s="10">
        <v>1388.58</v>
      </c>
      <c r="I25" s="11">
        <v>7.2318483630759531E-2</v>
      </c>
      <c r="J25" s="7">
        <v>37.9</v>
      </c>
      <c r="K25" s="2">
        <v>1553.83</v>
      </c>
      <c r="L25" s="2">
        <v>1452.4099999999999</v>
      </c>
      <c r="M25" s="3">
        <v>6.98287673590791E-2</v>
      </c>
    </row>
    <row r="26" spans="1:13" x14ac:dyDescent="0.25">
      <c r="A26" s="4" t="s">
        <v>95</v>
      </c>
      <c r="B26" s="9">
        <v>14.95</v>
      </c>
      <c r="C26" s="10">
        <v>69.67</v>
      </c>
      <c r="D26" s="10">
        <v>84.67</v>
      </c>
      <c r="E26" s="11">
        <v>-0.17715837959135466</v>
      </c>
      <c r="F26" s="9">
        <v>14.95</v>
      </c>
      <c r="G26" s="10">
        <v>1409</v>
      </c>
      <c r="H26" s="10">
        <v>2231.67</v>
      </c>
      <c r="I26" s="11">
        <v>-0.36863425147983353</v>
      </c>
      <c r="J26" s="7">
        <v>29.9</v>
      </c>
      <c r="K26" s="2">
        <v>1478.67</v>
      </c>
      <c r="L26" s="2">
        <v>2316.34</v>
      </c>
      <c r="M26" s="3">
        <v>-0.36163516582194327</v>
      </c>
    </row>
    <row r="27" spans="1:13" x14ac:dyDescent="0.25">
      <c r="A27" s="4" t="s">
        <v>87</v>
      </c>
      <c r="B27" s="9">
        <v>11.8</v>
      </c>
      <c r="C27" s="10">
        <v>43.33</v>
      </c>
      <c r="D27" s="10"/>
      <c r="E27" s="11">
        <v>0</v>
      </c>
      <c r="F27" s="9">
        <v>11.8</v>
      </c>
      <c r="G27" s="10">
        <v>1003.42</v>
      </c>
      <c r="H27" s="10"/>
      <c r="I27" s="11">
        <v>0</v>
      </c>
      <c r="J27" s="7">
        <v>23.6</v>
      </c>
      <c r="K27" s="2">
        <v>1046.75</v>
      </c>
      <c r="L27" s="2"/>
      <c r="M27" s="3">
        <v>0</v>
      </c>
    </row>
    <row r="28" spans="1:13" x14ac:dyDescent="0.25">
      <c r="A28" s="4" t="s">
        <v>178</v>
      </c>
      <c r="B28" s="9">
        <v>11.95</v>
      </c>
      <c r="C28" s="10">
        <v>0</v>
      </c>
      <c r="D28" s="10">
        <v>221.42</v>
      </c>
      <c r="E28" s="11">
        <v>0</v>
      </c>
      <c r="F28" s="9">
        <v>11.95</v>
      </c>
      <c r="G28" s="10">
        <v>951.08</v>
      </c>
      <c r="H28" s="10">
        <v>4587.75</v>
      </c>
      <c r="I28" s="11">
        <v>-0.79269140646286307</v>
      </c>
      <c r="J28" s="7">
        <v>23.9</v>
      </c>
      <c r="K28" s="2">
        <v>951.08</v>
      </c>
      <c r="L28" s="2">
        <v>4809.17</v>
      </c>
      <c r="M28" s="3">
        <v>-0.80223614469856541</v>
      </c>
    </row>
    <row r="29" spans="1:13" x14ac:dyDescent="0.25">
      <c r="A29" s="4" t="s">
        <v>505</v>
      </c>
      <c r="B29" s="9">
        <v>17.95</v>
      </c>
      <c r="C29" s="10">
        <v>196.83</v>
      </c>
      <c r="D29" s="10"/>
      <c r="E29" s="11">
        <v>0</v>
      </c>
      <c r="F29" s="9">
        <v>17.95</v>
      </c>
      <c r="G29" s="10">
        <v>196.83</v>
      </c>
      <c r="H29" s="10"/>
      <c r="I29" s="11">
        <v>0</v>
      </c>
      <c r="J29" s="7">
        <v>35.9</v>
      </c>
      <c r="K29" s="2">
        <v>393.66</v>
      </c>
      <c r="L29" s="2"/>
      <c r="M29" s="3">
        <v>0</v>
      </c>
    </row>
    <row r="30" spans="1:13" x14ac:dyDescent="0.25">
      <c r="A30" s="4" t="s">
        <v>191</v>
      </c>
      <c r="B30" s="9"/>
      <c r="C30" s="10"/>
      <c r="D30" s="10"/>
      <c r="E30" s="11">
        <v>0</v>
      </c>
      <c r="F30" s="9">
        <v>10.95</v>
      </c>
      <c r="G30" s="10">
        <v>107</v>
      </c>
      <c r="H30" s="10">
        <v>2906.67</v>
      </c>
      <c r="I30" s="11">
        <v>-0.96318811560995921</v>
      </c>
      <c r="J30" s="7">
        <v>10.95</v>
      </c>
      <c r="K30" s="2">
        <v>107</v>
      </c>
      <c r="L30" s="2">
        <v>2906.67</v>
      </c>
      <c r="M30" s="3">
        <v>-0.96318811560995921</v>
      </c>
    </row>
    <row r="31" spans="1:13" x14ac:dyDescent="0.25">
      <c r="A31" s="4" t="s">
        <v>256</v>
      </c>
      <c r="B31" s="9">
        <v>11.45</v>
      </c>
      <c r="C31" s="10">
        <v>0.08</v>
      </c>
      <c r="D31" s="10">
        <v>-0.08</v>
      </c>
      <c r="E31" s="11">
        <v>-2</v>
      </c>
      <c r="F31" s="9">
        <v>11.45</v>
      </c>
      <c r="G31" s="10">
        <v>0.33</v>
      </c>
      <c r="H31" s="10">
        <v>200.42</v>
      </c>
      <c r="I31" s="11">
        <v>-0.99835345773874862</v>
      </c>
      <c r="J31" s="7">
        <v>22.9</v>
      </c>
      <c r="K31" s="2">
        <v>0.41000000000000003</v>
      </c>
      <c r="L31" s="2">
        <v>200.33999999999997</v>
      </c>
      <c r="M31" s="3">
        <v>-0.99795347908555454</v>
      </c>
    </row>
    <row r="32" spans="1:13" x14ac:dyDescent="0.25">
      <c r="A32" s="1" t="s">
        <v>54</v>
      </c>
      <c r="B32" s="9">
        <v>50.349999999999994</v>
      </c>
      <c r="C32" s="10">
        <v>127.91</v>
      </c>
      <c r="D32" s="10">
        <v>104</v>
      </c>
      <c r="E32" s="11">
        <v>0.22990384615384613</v>
      </c>
      <c r="F32" s="9">
        <v>50.349999999999994</v>
      </c>
      <c r="G32" s="10">
        <v>2455.08</v>
      </c>
      <c r="H32" s="10">
        <v>1858.91</v>
      </c>
      <c r="I32" s="11">
        <v>0.32070944800985512</v>
      </c>
      <c r="J32" s="7">
        <v>100.69999999999999</v>
      </c>
      <c r="K32" s="2">
        <v>2582.9899999999998</v>
      </c>
      <c r="L32" s="2">
        <v>1962.91</v>
      </c>
      <c r="M32" s="3">
        <v>0.31589833461544325</v>
      </c>
    </row>
    <row r="33" spans="1:13" x14ac:dyDescent="0.25">
      <c r="A33" s="4" t="s">
        <v>99</v>
      </c>
      <c r="B33" s="9">
        <v>19.95</v>
      </c>
      <c r="C33" s="10">
        <v>79.08</v>
      </c>
      <c r="D33" s="10">
        <v>74.17</v>
      </c>
      <c r="E33" s="11">
        <v>6.6199271942833982E-2</v>
      </c>
      <c r="F33" s="9">
        <v>19.95</v>
      </c>
      <c r="G33" s="10">
        <v>1400.58</v>
      </c>
      <c r="H33" s="10">
        <v>1006.08</v>
      </c>
      <c r="I33" s="11">
        <v>0.39211593511450371</v>
      </c>
      <c r="J33" s="7">
        <v>39.9</v>
      </c>
      <c r="K33" s="2">
        <v>1479.6599999999999</v>
      </c>
      <c r="L33" s="2">
        <v>1080.25</v>
      </c>
      <c r="M33" s="3">
        <v>0.36973848646146712</v>
      </c>
    </row>
    <row r="34" spans="1:13" x14ac:dyDescent="0.25">
      <c r="A34" s="4" t="s">
        <v>103</v>
      </c>
      <c r="B34" s="9">
        <v>19.95</v>
      </c>
      <c r="C34" s="10">
        <v>47.83</v>
      </c>
      <c r="D34" s="10">
        <v>29.83</v>
      </c>
      <c r="E34" s="11">
        <v>0.60341937646664434</v>
      </c>
      <c r="F34" s="9">
        <v>19.95</v>
      </c>
      <c r="G34" s="10">
        <v>1050.25</v>
      </c>
      <c r="H34" s="10">
        <v>809.83</v>
      </c>
      <c r="I34" s="11">
        <v>0.29687712235901353</v>
      </c>
      <c r="J34" s="7">
        <v>39.9</v>
      </c>
      <c r="K34" s="2">
        <v>1098.08</v>
      </c>
      <c r="L34" s="2">
        <v>839.66000000000008</v>
      </c>
      <c r="M34" s="3">
        <v>0.3077674296739154</v>
      </c>
    </row>
    <row r="35" spans="1:13" x14ac:dyDescent="0.25">
      <c r="A35" s="4" t="s">
        <v>117</v>
      </c>
      <c r="B35" s="9">
        <v>10.45</v>
      </c>
      <c r="C35" s="10">
        <v>1</v>
      </c>
      <c r="D35" s="10"/>
      <c r="E35" s="11">
        <v>0</v>
      </c>
      <c r="F35" s="9">
        <v>10.45</v>
      </c>
      <c r="G35" s="10">
        <v>4.25</v>
      </c>
      <c r="H35" s="10">
        <v>43</v>
      </c>
      <c r="I35" s="11">
        <v>-0.90116279069767447</v>
      </c>
      <c r="J35" s="7">
        <v>20.9</v>
      </c>
      <c r="K35" s="2">
        <v>5.25</v>
      </c>
      <c r="L35" s="2">
        <v>43</v>
      </c>
      <c r="M35" s="3">
        <v>-0.87790697674418605</v>
      </c>
    </row>
    <row r="36" spans="1:13" x14ac:dyDescent="0.25">
      <c r="A36" s="1" t="s">
        <v>51</v>
      </c>
      <c r="B36" s="9"/>
      <c r="C36" s="10"/>
      <c r="D36" s="10"/>
      <c r="E36" s="11">
        <v>0</v>
      </c>
      <c r="F36" s="9">
        <v>11.45</v>
      </c>
      <c r="G36" s="10">
        <v>0.33</v>
      </c>
      <c r="H36" s="10">
        <v>79.33</v>
      </c>
      <c r="I36" s="11">
        <v>-0.99584016135131725</v>
      </c>
      <c r="J36" s="7">
        <v>11.45</v>
      </c>
      <c r="K36" s="2">
        <v>0.33</v>
      </c>
      <c r="L36" s="2">
        <v>79.33</v>
      </c>
      <c r="M36" s="3">
        <v>-0.99584016135131725</v>
      </c>
    </row>
    <row r="37" spans="1:13" x14ac:dyDescent="0.25">
      <c r="A37" s="4" t="s">
        <v>247</v>
      </c>
      <c r="B37" s="9"/>
      <c r="C37" s="10"/>
      <c r="D37" s="10"/>
      <c r="E37" s="11">
        <v>0</v>
      </c>
      <c r="F37" s="9">
        <v>11.45</v>
      </c>
      <c r="G37" s="10">
        <v>0.33</v>
      </c>
      <c r="H37" s="10">
        <v>79.33</v>
      </c>
      <c r="I37" s="11">
        <v>-0.99584016135131725</v>
      </c>
      <c r="J37" s="7">
        <v>11.45</v>
      </c>
      <c r="K37" s="2">
        <v>0.33</v>
      </c>
      <c r="L37" s="2">
        <v>79.33</v>
      </c>
      <c r="M37" s="3">
        <v>-0.99584016135131725</v>
      </c>
    </row>
    <row r="38" spans="1:13" x14ac:dyDescent="0.25">
      <c r="A38" s="1" t="s">
        <v>32</v>
      </c>
      <c r="B38" s="9">
        <v>416.84999999999985</v>
      </c>
      <c r="C38" s="10">
        <v>11578</v>
      </c>
      <c r="D38" s="10">
        <v>8826.59</v>
      </c>
      <c r="E38" s="11">
        <v>0.31171834196445058</v>
      </c>
      <c r="F38" s="9">
        <v>439.24999999999983</v>
      </c>
      <c r="G38" s="10">
        <v>185760.90999999997</v>
      </c>
      <c r="H38" s="10">
        <v>171128</v>
      </c>
      <c r="I38" s="11">
        <v>8.5508566686924262E-2</v>
      </c>
      <c r="J38" s="7">
        <v>856.0999999999998</v>
      </c>
      <c r="K38" s="2">
        <v>197338.90999999995</v>
      </c>
      <c r="L38" s="2">
        <v>179954.59</v>
      </c>
      <c r="M38" s="3">
        <v>9.6603926579477348E-2</v>
      </c>
    </row>
    <row r="39" spans="1:13" x14ac:dyDescent="0.25">
      <c r="B39"/>
      <c r="C39"/>
      <c r="D39"/>
      <c r="E39"/>
      <c r="F39"/>
      <c r="G39"/>
      <c r="H39"/>
      <c r="I39"/>
    </row>
    <row r="40" spans="1:13" x14ac:dyDescent="0.25">
      <c r="B40"/>
      <c r="C40"/>
      <c r="D40"/>
      <c r="E40"/>
      <c r="F40"/>
      <c r="G40"/>
      <c r="H40"/>
      <c r="I40"/>
    </row>
    <row r="41" spans="1:13" x14ac:dyDescent="0.25">
      <c r="B41"/>
      <c r="C41"/>
      <c r="D41"/>
      <c r="E41"/>
      <c r="F41"/>
      <c r="G41"/>
      <c r="H41"/>
      <c r="I41"/>
    </row>
    <row r="42" spans="1:13" x14ac:dyDescent="0.25">
      <c r="B42"/>
      <c r="C42"/>
      <c r="D42"/>
      <c r="E42"/>
      <c r="F42"/>
      <c r="G42"/>
      <c r="H42"/>
      <c r="I42"/>
    </row>
    <row r="43" spans="1:13" x14ac:dyDescent="0.25">
      <c r="B43"/>
      <c r="C43"/>
      <c r="D43"/>
      <c r="E43"/>
      <c r="F43"/>
      <c r="G43"/>
      <c r="H43"/>
      <c r="I43"/>
    </row>
    <row r="44" spans="1:13" x14ac:dyDescent="0.25">
      <c r="B44"/>
      <c r="C44"/>
      <c r="D44"/>
      <c r="E44"/>
      <c r="F44"/>
      <c r="G44"/>
      <c r="H44"/>
      <c r="I44"/>
    </row>
    <row r="45" spans="1:13" x14ac:dyDescent="0.25">
      <c r="B45"/>
      <c r="C45"/>
      <c r="D45"/>
      <c r="E45"/>
      <c r="F45"/>
      <c r="G45"/>
      <c r="H45"/>
      <c r="I45"/>
    </row>
    <row r="46" spans="1:13" x14ac:dyDescent="0.25">
      <c r="B46"/>
      <c r="C46"/>
      <c r="D46"/>
      <c r="E46"/>
      <c r="F46"/>
      <c r="G46"/>
      <c r="H46"/>
      <c r="I46"/>
    </row>
    <row r="47" spans="1:13" x14ac:dyDescent="0.25">
      <c r="B47"/>
      <c r="C47"/>
      <c r="D47"/>
      <c r="E47"/>
      <c r="F47"/>
      <c r="G47"/>
      <c r="H47"/>
      <c r="I47"/>
    </row>
    <row r="48" spans="1:13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B63"/>
      <c r="C63"/>
      <c r="D63"/>
      <c r="E63"/>
      <c r="F63"/>
      <c r="G63"/>
      <c r="H63"/>
      <c r="I63"/>
    </row>
    <row r="64" spans="2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</sheetData>
  <conditionalFormatting sqref="E1:E3 E1167:E1048576">
    <cfRule type="cellIs" dxfId="105" priority="2" operator="lessThan">
      <formula>0</formula>
    </cfRule>
  </conditionalFormatting>
  <conditionalFormatting pivot="1" sqref="E7:E38 I7:I38 M7:M38">
    <cfRule type="cellIs" dxfId="104" priority="1" operator="lessThan">
      <formula>0</formula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scale="78" orientation="portrait" r:id="rId2"/>
  <headerFooter>
    <oddHeader>&amp;C&amp;"Calibri,Bold"&amp;14WINES CATEGORY - NZ DETAIL BY SUBSET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2"/>
  <sheetViews>
    <sheetView showGridLines="0" zoomScaleNormal="100" workbookViewId="0">
      <selection activeCell="B10" sqref="B10"/>
    </sheetView>
  </sheetViews>
  <sheetFormatPr defaultRowHeight="15" x14ac:dyDescent="0.25"/>
  <cols>
    <col min="1" max="1" width="39.85546875" customWidth="1"/>
    <col min="2" max="2" width="17.85546875" style="6" bestFit="1" customWidth="1"/>
    <col min="3" max="3" width="10.42578125" style="6" customWidth="1"/>
    <col min="4" max="4" width="6.85546875" style="6" customWidth="1"/>
    <col min="5" max="5" width="10.5703125" style="6" customWidth="1"/>
    <col min="6" max="6" width="10.42578125" style="6" customWidth="1"/>
    <col min="7" max="7" width="6.85546875" style="6" customWidth="1"/>
    <col min="8" max="8" width="15.5703125" style="6" hidden="1" customWidth="1"/>
    <col min="9" max="9" width="15.42578125" style="6" hidden="1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</cols>
  <sheetData>
    <row r="1" spans="1:10" x14ac:dyDescent="0.25">
      <c r="A1" s="5" t="s">
        <v>5</v>
      </c>
      <c r="B1" t="s">
        <v>20</v>
      </c>
    </row>
    <row r="2" spans="1:10" x14ac:dyDescent="0.25">
      <c r="A2" s="5" t="s">
        <v>6</v>
      </c>
      <c r="B2" t="s">
        <v>34</v>
      </c>
    </row>
    <row r="4" spans="1:10" x14ac:dyDescent="0.25">
      <c r="B4" s="5" t="s">
        <v>35</v>
      </c>
      <c r="C4"/>
      <c r="D4"/>
      <c r="E4"/>
      <c r="F4"/>
      <c r="G4"/>
      <c r="H4"/>
      <c r="I4"/>
    </row>
    <row r="5" spans="1:10" x14ac:dyDescent="0.25">
      <c r="B5" s="20" t="s">
        <v>22</v>
      </c>
      <c r="C5" s="20"/>
      <c r="D5" s="20"/>
      <c r="E5" s="20" t="s">
        <v>24</v>
      </c>
      <c r="F5" s="20"/>
      <c r="G5" s="20"/>
      <c r="H5" t="s">
        <v>36</v>
      </c>
      <c r="I5" t="s">
        <v>37</v>
      </c>
      <c r="J5" t="s">
        <v>38</v>
      </c>
    </row>
    <row r="6" spans="1:10" x14ac:dyDescent="0.25">
      <c r="A6" s="5" t="s">
        <v>28</v>
      </c>
      <c r="B6" s="8" t="s">
        <v>29</v>
      </c>
      <c r="C6" s="6" t="s">
        <v>30</v>
      </c>
      <c r="D6" s="6" t="s">
        <v>31</v>
      </c>
      <c r="E6" s="8" t="s">
        <v>29</v>
      </c>
      <c r="F6" s="6" t="s">
        <v>30</v>
      </c>
      <c r="G6" s="6" t="s">
        <v>31</v>
      </c>
      <c r="H6"/>
      <c r="I6"/>
    </row>
    <row r="7" spans="1:10" x14ac:dyDescent="0.25">
      <c r="A7" s="1" t="s">
        <v>42</v>
      </c>
      <c r="B7" s="12">
        <v>7639.48</v>
      </c>
      <c r="C7" s="10">
        <v>6048.75</v>
      </c>
      <c r="D7" s="11">
        <v>0.26298491423847897</v>
      </c>
      <c r="E7" s="12">
        <v>159239.01000000004</v>
      </c>
      <c r="F7" s="10">
        <v>150764.47999999995</v>
      </c>
      <c r="G7" s="11">
        <v>5.6210388547754009E-2</v>
      </c>
      <c r="H7" s="13">
        <v>166878.49000000005</v>
      </c>
      <c r="I7" s="2">
        <v>156813.22999999995</v>
      </c>
      <c r="J7" s="3">
        <v>6.4186293465162803E-2</v>
      </c>
    </row>
    <row r="8" spans="1:10" x14ac:dyDescent="0.25">
      <c r="A8" s="1" t="s">
        <v>51</v>
      </c>
      <c r="B8" s="12">
        <v>1063.26</v>
      </c>
      <c r="C8" s="10">
        <v>1123.3399999999999</v>
      </c>
      <c r="D8" s="11">
        <v>-5.3483362116545238E-2</v>
      </c>
      <c r="E8" s="12">
        <v>26922.39</v>
      </c>
      <c r="F8" s="10">
        <v>31711.67</v>
      </c>
      <c r="G8" s="11">
        <v>-0.15102578955949023</v>
      </c>
      <c r="H8" s="13">
        <v>27985.649999999998</v>
      </c>
      <c r="I8" s="2">
        <v>32835.009999999995</v>
      </c>
      <c r="J8" s="3">
        <v>-0.14768870178507648</v>
      </c>
    </row>
    <row r="9" spans="1:10" x14ac:dyDescent="0.25">
      <c r="A9" s="1" t="s">
        <v>46</v>
      </c>
      <c r="B9" s="12">
        <v>667.9100000000002</v>
      </c>
      <c r="C9" s="10">
        <v>376.08</v>
      </c>
      <c r="D9" s="11">
        <v>0.77597851520953043</v>
      </c>
      <c r="E9" s="12">
        <v>15375.66</v>
      </c>
      <c r="F9" s="10">
        <v>11776.41</v>
      </c>
      <c r="G9" s="11">
        <v>0.30563219181397389</v>
      </c>
      <c r="H9" s="13">
        <v>16043.57</v>
      </c>
      <c r="I9" s="2">
        <v>12152.49</v>
      </c>
      <c r="J9" s="3">
        <v>0.32018787919183639</v>
      </c>
    </row>
    <row r="10" spans="1:10" x14ac:dyDescent="0.25">
      <c r="A10" s="1" t="s">
        <v>54</v>
      </c>
      <c r="B10" s="12">
        <v>829.82000000000016</v>
      </c>
      <c r="C10" s="10">
        <v>739.83999999999992</v>
      </c>
      <c r="D10" s="11">
        <v>0.12162089100346055</v>
      </c>
      <c r="E10" s="12">
        <v>14702.76</v>
      </c>
      <c r="F10" s="10">
        <v>22292.390000000007</v>
      </c>
      <c r="G10" s="11">
        <v>-0.34045833578185219</v>
      </c>
      <c r="H10" s="13">
        <v>15532.58</v>
      </c>
      <c r="I10" s="2">
        <v>23032.230000000007</v>
      </c>
      <c r="J10" s="3">
        <v>-0.32561545278073389</v>
      </c>
    </row>
    <row r="11" spans="1:10" x14ac:dyDescent="0.25">
      <c r="A11" s="1" t="s">
        <v>113</v>
      </c>
      <c r="B11" s="12">
        <v>36.33</v>
      </c>
      <c r="C11" s="10">
        <v>55.09</v>
      </c>
      <c r="D11" s="11">
        <v>-0.34053367217280822</v>
      </c>
      <c r="E11" s="12">
        <v>812.76</v>
      </c>
      <c r="F11" s="10">
        <v>736.5</v>
      </c>
      <c r="G11" s="11">
        <v>0.1035437881873727</v>
      </c>
      <c r="H11" s="13">
        <v>849.09</v>
      </c>
      <c r="I11" s="2">
        <v>791.59</v>
      </c>
      <c r="J11" s="3">
        <v>7.2638613423615772E-2</v>
      </c>
    </row>
    <row r="12" spans="1:10" x14ac:dyDescent="0.25">
      <c r="A12" s="1" t="s">
        <v>128</v>
      </c>
      <c r="B12" s="12">
        <v>2.3200000000000003</v>
      </c>
      <c r="C12" s="10">
        <v>7.42</v>
      </c>
      <c r="D12" s="11">
        <v>-0.68733153638814015</v>
      </c>
      <c r="E12" s="12">
        <v>223.25</v>
      </c>
      <c r="F12" s="10">
        <v>504.42</v>
      </c>
      <c r="G12" s="11">
        <v>-0.55741247373220726</v>
      </c>
      <c r="H12" s="13">
        <v>225.57</v>
      </c>
      <c r="I12" s="2">
        <v>511.84000000000003</v>
      </c>
      <c r="J12" s="3">
        <v>-0.55929587371053457</v>
      </c>
    </row>
    <row r="13" spans="1:10" x14ac:dyDescent="0.25">
      <c r="A13" s="1" t="s">
        <v>152</v>
      </c>
      <c r="B13" s="12">
        <v>57.83</v>
      </c>
      <c r="C13" s="10"/>
      <c r="D13" s="11">
        <v>0</v>
      </c>
      <c r="E13" s="12">
        <v>152.75</v>
      </c>
      <c r="F13" s="10"/>
      <c r="G13" s="11">
        <v>0</v>
      </c>
      <c r="H13" s="13">
        <v>210.57999999999998</v>
      </c>
      <c r="I13" s="2"/>
      <c r="J13" s="3">
        <v>0</v>
      </c>
    </row>
    <row r="14" spans="1:10" x14ac:dyDescent="0.25">
      <c r="A14" s="1" t="s">
        <v>32</v>
      </c>
      <c r="B14" s="12">
        <v>10296.949999999999</v>
      </c>
      <c r="C14" s="10">
        <v>8350.52</v>
      </c>
      <c r="D14" s="11">
        <v>0.23309087338273526</v>
      </c>
      <c r="E14" s="12">
        <v>217428.58000000007</v>
      </c>
      <c r="F14" s="10">
        <v>217785.86999999997</v>
      </c>
      <c r="G14" s="11">
        <v>-1.640556386875943E-3</v>
      </c>
      <c r="H14" s="13">
        <v>227725.53000000003</v>
      </c>
      <c r="I14" s="2">
        <v>226136.38999999993</v>
      </c>
      <c r="J14" s="3">
        <v>7.0273519445501163E-3</v>
      </c>
    </row>
    <row r="15" spans="1:10" x14ac:dyDescent="0.25">
      <c r="B15"/>
      <c r="C15"/>
      <c r="D15"/>
      <c r="E15"/>
      <c r="F15"/>
      <c r="G15"/>
      <c r="H15"/>
      <c r="I15"/>
    </row>
    <row r="16" spans="1:10" x14ac:dyDescent="0.25">
      <c r="B16"/>
      <c r="C16"/>
      <c r="D16"/>
      <c r="E16"/>
      <c r="F16"/>
      <c r="G16"/>
      <c r="H16"/>
      <c r="I16"/>
    </row>
    <row r="17" spans="2:9" x14ac:dyDescent="0.25">
      <c r="B17"/>
      <c r="C17"/>
      <c r="D17"/>
      <c r="E17"/>
      <c r="F17"/>
      <c r="G17"/>
      <c r="H17"/>
      <c r="I17"/>
    </row>
    <row r="18" spans="2:9" x14ac:dyDescent="0.25">
      <c r="B18"/>
      <c r="C18"/>
      <c r="D18"/>
      <c r="E18"/>
      <c r="F18"/>
      <c r="G18"/>
      <c r="H18"/>
      <c r="I18"/>
    </row>
    <row r="19" spans="2:9" x14ac:dyDescent="0.25">
      <c r="B19"/>
      <c r="C19"/>
      <c r="D19"/>
      <c r="E19"/>
      <c r="F19"/>
      <c r="G19"/>
      <c r="H19"/>
      <c r="I19"/>
    </row>
    <row r="20" spans="2:9" x14ac:dyDescent="0.25">
      <c r="B20"/>
      <c r="C20"/>
      <c r="D20"/>
      <c r="E20"/>
      <c r="F20"/>
      <c r="G20"/>
      <c r="H20"/>
      <c r="I20"/>
    </row>
    <row r="21" spans="2:9" x14ac:dyDescent="0.25">
      <c r="B21"/>
      <c r="C21"/>
      <c r="D21"/>
      <c r="E21"/>
      <c r="F21"/>
      <c r="G21"/>
      <c r="H21"/>
      <c r="I21"/>
    </row>
    <row r="22" spans="2:9" x14ac:dyDescent="0.25">
      <c r="B22"/>
      <c r="C22"/>
      <c r="D22"/>
      <c r="E22"/>
      <c r="F22"/>
      <c r="G22"/>
      <c r="H22"/>
      <c r="I22"/>
    </row>
    <row r="23" spans="2:9" x14ac:dyDescent="0.25">
      <c r="B23"/>
      <c r="C23"/>
      <c r="D23"/>
      <c r="E23"/>
      <c r="F23"/>
      <c r="G23"/>
      <c r="H23"/>
      <c r="I23"/>
    </row>
    <row r="24" spans="2:9" x14ac:dyDescent="0.25">
      <c r="B24"/>
      <c r="C24"/>
      <c r="D24"/>
      <c r="E24"/>
      <c r="F24"/>
      <c r="G24"/>
      <c r="H24"/>
      <c r="I24"/>
    </row>
    <row r="25" spans="2:9" x14ac:dyDescent="0.25">
      <c r="B25"/>
      <c r="C25"/>
      <c r="D25"/>
      <c r="E25"/>
      <c r="F25"/>
      <c r="G25"/>
      <c r="H25"/>
      <c r="I25"/>
    </row>
    <row r="26" spans="2:9" x14ac:dyDescent="0.25">
      <c r="B26"/>
      <c r="C26"/>
      <c r="D26"/>
      <c r="E26"/>
      <c r="F26"/>
      <c r="G26"/>
      <c r="H26"/>
      <c r="I26"/>
    </row>
    <row r="27" spans="2:9" x14ac:dyDescent="0.25">
      <c r="B27"/>
      <c r="C27"/>
      <c r="D27"/>
      <c r="E27"/>
      <c r="F27"/>
      <c r="G27"/>
      <c r="H27"/>
      <c r="I27"/>
    </row>
    <row r="28" spans="2:9" x14ac:dyDescent="0.25">
      <c r="B28"/>
      <c r="C28"/>
      <c r="D28"/>
      <c r="E28"/>
      <c r="F28"/>
      <c r="G28"/>
      <c r="H28"/>
      <c r="I28"/>
    </row>
    <row r="29" spans="2:9" x14ac:dyDescent="0.25">
      <c r="B29"/>
      <c r="C29"/>
      <c r="D29"/>
      <c r="E29"/>
      <c r="F29"/>
      <c r="G29"/>
      <c r="H29"/>
      <c r="I29"/>
    </row>
    <row r="30" spans="2:9" x14ac:dyDescent="0.25">
      <c r="B30"/>
      <c r="C30"/>
      <c r="D30"/>
      <c r="E30"/>
      <c r="F30"/>
      <c r="G30"/>
      <c r="H30"/>
      <c r="I30"/>
    </row>
    <row r="31" spans="2:9" x14ac:dyDescent="0.25">
      <c r="B31"/>
      <c r="C31"/>
      <c r="D31"/>
      <c r="E31"/>
      <c r="F31"/>
      <c r="G31"/>
      <c r="H31"/>
      <c r="I31"/>
    </row>
    <row r="32" spans="2:9" x14ac:dyDescent="0.25">
      <c r="B32"/>
      <c r="C32"/>
      <c r="D32"/>
      <c r="E32"/>
      <c r="F32"/>
      <c r="G32"/>
      <c r="H32"/>
      <c r="I3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/>
      <c r="C35"/>
      <c r="D35"/>
      <c r="E35"/>
      <c r="F35"/>
      <c r="G35"/>
      <c r="H35"/>
      <c r="I35"/>
    </row>
    <row r="36" spans="2:9" x14ac:dyDescent="0.25">
      <c r="B36"/>
      <c r="C36"/>
      <c r="D36"/>
      <c r="E36"/>
      <c r="F36"/>
      <c r="G36"/>
      <c r="H36"/>
      <c r="I36"/>
    </row>
    <row r="37" spans="2:9" x14ac:dyDescent="0.25">
      <c r="B37"/>
      <c r="C37"/>
      <c r="D37"/>
      <c r="E37"/>
      <c r="F37"/>
      <c r="G37"/>
      <c r="H37"/>
      <c r="I37"/>
    </row>
    <row r="38" spans="2:9" x14ac:dyDescent="0.25">
      <c r="B38"/>
      <c r="C38"/>
      <c r="D38"/>
      <c r="E38"/>
      <c r="F38"/>
      <c r="G38"/>
      <c r="H38"/>
      <c r="I38"/>
    </row>
    <row r="39" spans="2:9" x14ac:dyDescent="0.25">
      <c r="B39"/>
      <c r="C39"/>
      <c r="D39"/>
      <c r="E39"/>
      <c r="F39"/>
      <c r="G39"/>
      <c r="H39"/>
      <c r="I39"/>
    </row>
    <row r="40" spans="2:9" x14ac:dyDescent="0.25">
      <c r="B40"/>
      <c r="C40"/>
      <c r="D40"/>
      <c r="E40"/>
      <c r="F40"/>
      <c r="G40"/>
      <c r="H40"/>
      <c r="I40"/>
    </row>
    <row r="41" spans="2:9" x14ac:dyDescent="0.25">
      <c r="B41"/>
      <c r="C41"/>
      <c r="D41"/>
      <c r="E41"/>
      <c r="F41"/>
      <c r="G41"/>
      <c r="H41"/>
      <c r="I41"/>
    </row>
    <row r="42" spans="2:9" x14ac:dyDescent="0.25">
      <c r="B42"/>
      <c r="C42"/>
      <c r="D42"/>
      <c r="E42"/>
      <c r="F42"/>
      <c r="G42"/>
      <c r="H42"/>
      <c r="I42"/>
    </row>
    <row r="43" spans="2:9" x14ac:dyDescent="0.25">
      <c r="B43"/>
      <c r="C43"/>
      <c r="D43"/>
      <c r="E43"/>
      <c r="F43"/>
      <c r="G43"/>
      <c r="H43"/>
      <c r="I43"/>
    </row>
    <row r="44" spans="2:9" x14ac:dyDescent="0.25">
      <c r="B44"/>
      <c r="C44"/>
      <c r="D44"/>
      <c r="E44"/>
      <c r="F44"/>
      <c r="G44"/>
      <c r="H44"/>
      <c r="I44"/>
    </row>
    <row r="45" spans="2:9" x14ac:dyDescent="0.25">
      <c r="B45"/>
      <c r="C45"/>
      <c r="D45"/>
      <c r="E45"/>
      <c r="F45"/>
      <c r="G45"/>
      <c r="H45"/>
      <c r="I45"/>
    </row>
    <row r="46" spans="2:9" x14ac:dyDescent="0.25">
      <c r="B46"/>
      <c r="C46"/>
      <c r="D46"/>
      <c r="E46"/>
      <c r="F46"/>
      <c r="G46"/>
      <c r="H46"/>
      <c r="I46"/>
    </row>
    <row r="47" spans="2:9" x14ac:dyDescent="0.25">
      <c r="B47"/>
      <c r="C47"/>
      <c r="D47"/>
      <c r="E47"/>
      <c r="F47"/>
      <c r="G47"/>
      <c r="H47"/>
      <c r="I47"/>
    </row>
    <row r="48" spans="2:9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B63"/>
      <c r="C63"/>
      <c r="D63"/>
      <c r="E63"/>
      <c r="F63"/>
      <c r="G63"/>
      <c r="H63"/>
      <c r="I63"/>
    </row>
    <row r="64" spans="2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</sheetData>
  <conditionalFormatting sqref="E1:E3 E1167:E1048576">
    <cfRule type="cellIs" dxfId="103" priority="2" operator="lessThan">
      <formula>0</formula>
    </cfRule>
  </conditionalFormatting>
  <conditionalFormatting pivot="1" sqref="D7:D14 G7:G14 J7:J14">
    <cfRule type="cellIs" dxfId="102" priority="1" operator="lessThan">
      <formula>0</formula>
    </cfRule>
  </conditionalFormatting>
  <printOptions horizontalCentered="1"/>
  <pageMargins left="0.11811023622047245" right="0.11811023622047245" top="0.74803149606299213" bottom="0.55118110236220474" header="0.31496062992125984" footer="0.31496062992125984"/>
  <pageSetup scale="99" orientation="portrait" r:id="rId2"/>
  <headerFooter>
    <oddHeader>&amp;C&amp;"Calibri,Bold"&amp;14VINTAGES - NZ SUMMARY BY SUBSET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2"/>
  <sheetViews>
    <sheetView showGridLines="0" tabSelected="1" zoomScaleNormal="100" workbookViewId="0">
      <selection activeCell="A18" sqref="A18"/>
    </sheetView>
  </sheetViews>
  <sheetFormatPr defaultRowHeight="15" x14ac:dyDescent="0.25"/>
  <cols>
    <col min="1" max="1" width="51.28515625" customWidth="1"/>
    <col min="2" max="2" width="17.85546875" style="6" bestFit="1" customWidth="1"/>
    <col min="3" max="3" width="10.5703125" style="6" customWidth="1"/>
    <col min="4" max="4" width="10.42578125" style="6" customWidth="1"/>
    <col min="5" max="5" width="9.140625" style="6" customWidth="1"/>
    <col min="6" max="6" width="11" style="6" customWidth="1"/>
    <col min="7" max="7" width="10.5703125" style="6" customWidth="1"/>
    <col min="8" max="8" width="10.42578125" style="6" bestFit="1" customWidth="1"/>
    <col min="9" max="9" width="10.140625" style="6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</cols>
  <sheetData>
    <row r="1" spans="1:13" x14ac:dyDescent="0.25">
      <c r="A1" s="5" t="s">
        <v>5</v>
      </c>
      <c r="B1" t="s">
        <v>20</v>
      </c>
    </row>
    <row r="2" spans="1:13" x14ac:dyDescent="0.25">
      <c r="A2" s="5" t="s">
        <v>6</v>
      </c>
      <c r="B2" t="s">
        <v>34</v>
      </c>
    </row>
    <row r="4" spans="1:13" x14ac:dyDescent="0.25">
      <c r="B4" s="5" t="s">
        <v>35</v>
      </c>
      <c r="C4"/>
      <c r="D4"/>
      <c r="E4"/>
      <c r="F4"/>
      <c r="G4"/>
      <c r="H4"/>
      <c r="I4"/>
    </row>
    <row r="5" spans="1:13" x14ac:dyDescent="0.25">
      <c r="B5" s="20" t="s">
        <v>22</v>
      </c>
      <c r="C5" s="20"/>
      <c r="D5" s="20"/>
      <c r="E5" s="20"/>
      <c r="F5" s="20" t="s">
        <v>24</v>
      </c>
      <c r="G5" s="20"/>
      <c r="H5" s="20"/>
      <c r="I5" s="20"/>
      <c r="J5" t="s">
        <v>39</v>
      </c>
      <c r="K5" t="s">
        <v>36</v>
      </c>
      <c r="L5" t="s">
        <v>37</v>
      </c>
      <c r="M5" t="s">
        <v>38</v>
      </c>
    </row>
    <row r="6" spans="1:13" x14ac:dyDescent="0.25">
      <c r="A6" s="5" t="s">
        <v>28</v>
      </c>
      <c r="B6" s="8" t="s">
        <v>40</v>
      </c>
      <c r="C6" s="6" t="s">
        <v>29</v>
      </c>
      <c r="D6" s="6" t="s">
        <v>30</v>
      </c>
      <c r="E6" s="6" t="s">
        <v>31</v>
      </c>
      <c r="F6" s="8" t="s">
        <v>40</v>
      </c>
      <c r="G6" s="6" t="s">
        <v>29</v>
      </c>
      <c r="H6" s="6" t="s">
        <v>30</v>
      </c>
      <c r="I6" s="6" t="s">
        <v>31</v>
      </c>
    </row>
    <row r="7" spans="1:13" x14ac:dyDescent="0.25">
      <c r="A7" s="1" t="s">
        <v>42</v>
      </c>
      <c r="B7" s="9">
        <v>954.35000000000059</v>
      </c>
      <c r="C7" s="10">
        <v>7639.48</v>
      </c>
      <c r="D7" s="10">
        <v>6048.75</v>
      </c>
      <c r="E7" s="11">
        <v>0.26298491423847897</v>
      </c>
      <c r="F7" s="9">
        <v>1674.3000000000018</v>
      </c>
      <c r="G7" s="10">
        <v>159239.01000000007</v>
      </c>
      <c r="H7" s="10">
        <v>150764.48000000001</v>
      </c>
      <c r="I7" s="11">
        <v>5.6210388547753801E-2</v>
      </c>
      <c r="J7" s="7">
        <v>2628.6500000000019</v>
      </c>
      <c r="K7" s="2">
        <v>166878.49000000002</v>
      </c>
      <c r="L7" s="2">
        <v>156813.22999999998</v>
      </c>
      <c r="M7" s="3">
        <v>6.4186293465162594E-2</v>
      </c>
    </row>
    <row r="8" spans="1:13" x14ac:dyDescent="0.25">
      <c r="A8" s="4" t="s">
        <v>43</v>
      </c>
      <c r="B8" s="9">
        <v>19.95</v>
      </c>
      <c r="C8" s="10">
        <v>3494.83</v>
      </c>
      <c r="D8" s="10">
        <v>3174</v>
      </c>
      <c r="E8" s="11">
        <v>0.10108065532451163</v>
      </c>
      <c r="F8" s="9">
        <v>19.95</v>
      </c>
      <c r="G8" s="10">
        <v>75693.58</v>
      </c>
      <c r="H8" s="10">
        <v>70191.33</v>
      </c>
      <c r="I8" s="11">
        <v>7.838931104454068E-2</v>
      </c>
      <c r="J8" s="7">
        <v>39.9</v>
      </c>
      <c r="K8" s="2">
        <v>79188.41</v>
      </c>
      <c r="L8" s="2">
        <v>73365.33</v>
      </c>
      <c r="M8" s="3">
        <v>7.9371005350892601E-2</v>
      </c>
    </row>
    <row r="9" spans="1:13" x14ac:dyDescent="0.25">
      <c r="A9" s="4" t="s">
        <v>44</v>
      </c>
      <c r="B9" s="9">
        <v>19.95</v>
      </c>
      <c r="C9" s="10">
        <v>1994.33</v>
      </c>
      <c r="D9" s="10">
        <v>1611.92</v>
      </c>
      <c r="E9" s="11">
        <v>0.23723882078515052</v>
      </c>
      <c r="F9" s="9">
        <v>19.95</v>
      </c>
      <c r="G9" s="10">
        <v>49789.919999999998</v>
      </c>
      <c r="H9" s="10">
        <v>45833.08</v>
      </c>
      <c r="I9" s="11">
        <v>8.6331531723375265E-2</v>
      </c>
      <c r="J9" s="7">
        <v>39.9</v>
      </c>
      <c r="K9" s="2">
        <v>51784.25</v>
      </c>
      <c r="L9" s="2">
        <v>47445</v>
      </c>
      <c r="M9" s="3">
        <v>9.145853093055116E-2</v>
      </c>
    </row>
    <row r="10" spans="1:13" x14ac:dyDescent="0.25">
      <c r="A10" s="4" t="s">
        <v>59</v>
      </c>
      <c r="B10" s="9">
        <v>19.95</v>
      </c>
      <c r="C10" s="10">
        <v>188</v>
      </c>
      <c r="D10" s="10">
        <v>71.17</v>
      </c>
      <c r="E10" s="11">
        <v>1.6415624560910496</v>
      </c>
      <c r="F10" s="9">
        <v>19.95</v>
      </c>
      <c r="G10" s="10">
        <v>1919.17</v>
      </c>
      <c r="H10" s="10">
        <v>2003.75</v>
      </c>
      <c r="I10" s="11">
        <v>-4.2210854647535836E-2</v>
      </c>
      <c r="J10" s="7">
        <v>39.9</v>
      </c>
      <c r="K10" s="2">
        <v>2107.17</v>
      </c>
      <c r="L10" s="2">
        <v>2074.92</v>
      </c>
      <c r="M10" s="3">
        <v>1.554276791394367E-2</v>
      </c>
    </row>
    <row r="11" spans="1:13" x14ac:dyDescent="0.25">
      <c r="A11" s="4" t="s">
        <v>63</v>
      </c>
      <c r="B11" s="9">
        <v>18.95</v>
      </c>
      <c r="C11" s="10">
        <v>16.329999999999998</v>
      </c>
      <c r="D11" s="10"/>
      <c r="E11" s="11">
        <v>0</v>
      </c>
      <c r="F11" s="9">
        <v>18.95</v>
      </c>
      <c r="G11" s="10">
        <v>566.33000000000004</v>
      </c>
      <c r="H11" s="10">
        <v>2.25</v>
      </c>
      <c r="I11" s="11">
        <v>250.70222222222225</v>
      </c>
      <c r="J11" s="7">
        <v>37.9</v>
      </c>
      <c r="K11" s="2">
        <v>582.66000000000008</v>
      </c>
      <c r="L11" s="2">
        <v>2.25</v>
      </c>
      <c r="M11" s="3">
        <v>257.96000000000004</v>
      </c>
    </row>
    <row r="12" spans="1:13" x14ac:dyDescent="0.25">
      <c r="A12" s="4" t="s">
        <v>65</v>
      </c>
      <c r="B12" s="9">
        <v>35.950000000000003</v>
      </c>
      <c r="C12" s="10">
        <v>158.16999999999999</v>
      </c>
      <c r="D12" s="10">
        <v>175.08</v>
      </c>
      <c r="E12" s="11">
        <v>-9.6584418551519446E-2</v>
      </c>
      <c r="F12" s="9">
        <v>35.950000000000003</v>
      </c>
      <c r="G12" s="10">
        <v>2994.33</v>
      </c>
      <c r="H12" s="10">
        <v>3407.42</v>
      </c>
      <c r="I12" s="11">
        <v>-0.12123248674950553</v>
      </c>
      <c r="J12" s="7">
        <v>71.900000000000006</v>
      </c>
      <c r="K12" s="2">
        <v>3152.5</v>
      </c>
      <c r="L12" s="2">
        <v>3582.5</v>
      </c>
      <c r="M12" s="3">
        <v>-0.12002791346824843</v>
      </c>
    </row>
    <row r="13" spans="1:13" x14ac:dyDescent="0.25">
      <c r="A13" s="4" t="s">
        <v>66</v>
      </c>
      <c r="B13" s="9">
        <v>21.95</v>
      </c>
      <c r="C13" s="10">
        <v>147.58000000000001</v>
      </c>
      <c r="D13" s="10">
        <v>64.67</v>
      </c>
      <c r="E13" s="11">
        <v>1.2820473171486007</v>
      </c>
      <c r="F13" s="9">
        <v>21.95</v>
      </c>
      <c r="G13" s="10">
        <v>2291.58</v>
      </c>
      <c r="H13" s="10">
        <v>1748.83</v>
      </c>
      <c r="I13" s="11">
        <v>0.31035034851872395</v>
      </c>
      <c r="J13" s="7">
        <v>43.9</v>
      </c>
      <c r="K13" s="2">
        <v>2439.16</v>
      </c>
      <c r="L13" s="2">
        <v>1813.5</v>
      </c>
      <c r="M13" s="3">
        <v>0.34500137854976559</v>
      </c>
    </row>
    <row r="14" spans="1:13" x14ac:dyDescent="0.25">
      <c r="A14" s="4" t="s">
        <v>72</v>
      </c>
      <c r="B14" s="9">
        <v>24.95</v>
      </c>
      <c r="C14" s="10">
        <v>17.670000000000002</v>
      </c>
      <c r="D14" s="10"/>
      <c r="E14" s="11">
        <v>0</v>
      </c>
      <c r="F14" s="9">
        <v>24.95</v>
      </c>
      <c r="G14" s="10">
        <v>894.58</v>
      </c>
      <c r="H14" s="10">
        <v>88.58</v>
      </c>
      <c r="I14" s="11">
        <v>9.0991194400541886</v>
      </c>
      <c r="J14" s="7">
        <v>49.9</v>
      </c>
      <c r="K14" s="2">
        <v>912.25</v>
      </c>
      <c r="L14" s="2">
        <v>88.58</v>
      </c>
      <c r="M14" s="3">
        <v>9.2986001354707604</v>
      </c>
    </row>
    <row r="15" spans="1:13" x14ac:dyDescent="0.25">
      <c r="A15" s="4" t="s">
        <v>75</v>
      </c>
      <c r="B15" s="9">
        <v>21.95</v>
      </c>
      <c r="C15" s="10">
        <v>21.25</v>
      </c>
      <c r="D15" s="10"/>
      <c r="E15" s="11">
        <v>0</v>
      </c>
      <c r="F15" s="9">
        <v>21.95</v>
      </c>
      <c r="G15" s="10">
        <v>517.58000000000004</v>
      </c>
      <c r="H15" s="10"/>
      <c r="I15" s="11">
        <v>0</v>
      </c>
      <c r="J15" s="7">
        <v>43.9</v>
      </c>
      <c r="K15" s="2">
        <v>538.83000000000004</v>
      </c>
      <c r="L15" s="2"/>
      <c r="M15" s="3">
        <v>0</v>
      </c>
    </row>
    <row r="16" spans="1:13" x14ac:dyDescent="0.25">
      <c r="A16" s="4" t="s">
        <v>81</v>
      </c>
      <c r="B16" s="9">
        <v>24.95</v>
      </c>
      <c r="C16" s="10">
        <v>141.16999999999999</v>
      </c>
      <c r="D16" s="10">
        <v>131.25</v>
      </c>
      <c r="E16" s="11">
        <v>7.558095238095229E-2</v>
      </c>
      <c r="F16" s="9">
        <v>24.95</v>
      </c>
      <c r="G16" s="10">
        <v>1736.5</v>
      </c>
      <c r="H16" s="10">
        <v>1750.25</v>
      </c>
      <c r="I16" s="11">
        <v>-7.856020568490215E-3</v>
      </c>
      <c r="J16" s="7">
        <v>49.9</v>
      </c>
      <c r="K16" s="2">
        <v>1877.67</v>
      </c>
      <c r="L16" s="2">
        <v>1881.5</v>
      </c>
      <c r="M16" s="3">
        <v>-2.0356098857294324E-3</v>
      </c>
    </row>
    <row r="17" spans="1:13" x14ac:dyDescent="0.25">
      <c r="A17" s="4" t="s">
        <v>89</v>
      </c>
      <c r="B17" s="9">
        <v>19.95</v>
      </c>
      <c r="C17" s="10">
        <v>23.58</v>
      </c>
      <c r="D17" s="10">
        <v>32.5</v>
      </c>
      <c r="E17" s="11">
        <v>-0.27446153846153853</v>
      </c>
      <c r="F17" s="9">
        <v>19.95</v>
      </c>
      <c r="G17" s="10">
        <v>462.75</v>
      </c>
      <c r="H17" s="10">
        <v>446.58</v>
      </c>
      <c r="I17" s="11">
        <v>3.6208518070670465E-2</v>
      </c>
      <c r="J17" s="7">
        <v>39.9</v>
      </c>
      <c r="K17" s="2">
        <v>486.33</v>
      </c>
      <c r="L17" s="2">
        <v>479.08</v>
      </c>
      <c r="M17" s="3">
        <v>1.513317191283293E-2</v>
      </c>
    </row>
    <row r="18" spans="1:13" x14ac:dyDescent="0.25">
      <c r="A18" s="4" t="s">
        <v>93</v>
      </c>
      <c r="B18" s="9">
        <v>19.95</v>
      </c>
      <c r="C18" s="10">
        <v>25.42</v>
      </c>
      <c r="D18" s="10">
        <v>0.08</v>
      </c>
      <c r="E18" s="11">
        <v>316.75000000000006</v>
      </c>
      <c r="F18" s="9">
        <v>19.95</v>
      </c>
      <c r="G18" s="10">
        <v>562.75</v>
      </c>
      <c r="H18" s="10">
        <v>1049.25</v>
      </c>
      <c r="I18" s="11">
        <v>-0.46366452227781751</v>
      </c>
      <c r="J18" s="7">
        <v>39.9</v>
      </c>
      <c r="K18" s="2">
        <v>588.16999999999996</v>
      </c>
      <c r="L18" s="2">
        <v>1049.33</v>
      </c>
      <c r="M18" s="3">
        <v>-0.43948043036985507</v>
      </c>
    </row>
    <row r="19" spans="1:13" x14ac:dyDescent="0.25">
      <c r="A19" s="4" t="s">
        <v>96</v>
      </c>
      <c r="B19" s="9">
        <v>18.25</v>
      </c>
      <c r="C19" s="10">
        <v>76.25</v>
      </c>
      <c r="D19" s="10">
        <v>1.92</v>
      </c>
      <c r="E19" s="11">
        <v>38.713541666666664</v>
      </c>
      <c r="F19" s="9">
        <v>18.25</v>
      </c>
      <c r="G19" s="10">
        <v>485.17</v>
      </c>
      <c r="H19" s="10">
        <v>966.17</v>
      </c>
      <c r="I19" s="11">
        <v>-0.49784199468002521</v>
      </c>
      <c r="J19" s="7">
        <v>36.5</v>
      </c>
      <c r="K19" s="2">
        <v>561.42000000000007</v>
      </c>
      <c r="L19" s="2">
        <v>968.08999999999992</v>
      </c>
      <c r="M19" s="3">
        <v>-0.42007457984278307</v>
      </c>
    </row>
    <row r="20" spans="1:13" x14ac:dyDescent="0.25">
      <c r="A20" s="4" t="s">
        <v>98</v>
      </c>
      <c r="B20" s="9">
        <v>21.95</v>
      </c>
      <c r="C20" s="10">
        <v>8.83</v>
      </c>
      <c r="D20" s="10">
        <v>41.42</v>
      </c>
      <c r="E20" s="11">
        <v>-0.78681796233703527</v>
      </c>
      <c r="F20" s="9">
        <v>21.95</v>
      </c>
      <c r="G20" s="10">
        <v>556.66999999999996</v>
      </c>
      <c r="H20" s="10">
        <v>760.17</v>
      </c>
      <c r="I20" s="11">
        <v>-0.26770327689858847</v>
      </c>
      <c r="J20" s="7">
        <v>43.9</v>
      </c>
      <c r="K20" s="2">
        <v>565.5</v>
      </c>
      <c r="L20" s="2">
        <v>801.58999999999992</v>
      </c>
      <c r="M20" s="3">
        <v>-0.29452712733442277</v>
      </c>
    </row>
    <row r="21" spans="1:13" x14ac:dyDescent="0.25">
      <c r="A21" s="4" t="s">
        <v>110</v>
      </c>
      <c r="B21" s="9">
        <v>21.95</v>
      </c>
      <c r="C21" s="10">
        <v>18.579999999999998</v>
      </c>
      <c r="D21" s="10"/>
      <c r="E21" s="11">
        <v>0</v>
      </c>
      <c r="F21" s="9">
        <v>21.95</v>
      </c>
      <c r="G21" s="10">
        <v>476.25</v>
      </c>
      <c r="H21" s="10">
        <v>392.83</v>
      </c>
      <c r="I21" s="11">
        <v>0.21235649008476953</v>
      </c>
      <c r="J21" s="7">
        <v>43.9</v>
      </c>
      <c r="K21" s="2">
        <v>494.83</v>
      </c>
      <c r="L21" s="2">
        <v>392.83</v>
      </c>
      <c r="M21" s="3">
        <v>0.25965430338823409</v>
      </c>
    </row>
    <row r="22" spans="1:13" x14ac:dyDescent="0.25">
      <c r="A22" s="4" t="s">
        <v>115</v>
      </c>
      <c r="B22" s="9">
        <v>29.95</v>
      </c>
      <c r="C22" s="10">
        <v>9.58</v>
      </c>
      <c r="D22" s="10"/>
      <c r="E22" s="11">
        <v>0</v>
      </c>
      <c r="F22" s="9">
        <v>29.95</v>
      </c>
      <c r="G22" s="10">
        <v>100.75</v>
      </c>
      <c r="H22" s="10">
        <v>0.08</v>
      </c>
      <c r="I22" s="11">
        <v>1258.375</v>
      </c>
      <c r="J22" s="7">
        <v>59.9</v>
      </c>
      <c r="K22" s="2">
        <v>110.33</v>
      </c>
      <c r="L22" s="2">
        <v>0.08</v>
      </c>
      <c r="M22" s="3">
        <v>1378.125</v>
      </c>
    </row>
    <row r="23" spans="1:13" x14ac:dyDescent="0.25">
      <c r="A23" s="4" t="s">
        <v>132</v>
      </c>
      <c r="B23" s="9">
        <v>23.95</v>
      </c>
      <c r="C23" s="10">
        <v>0.25</v>
      </c>
      <c r="D23" s="10"/>
      <c r="E23" s="11">
        <v>0</v>
      </c>
      <c r="F23" s="9">
        <v>23.95</v>
      </c>
      <c r="G23" s="10">
        <v>454.58</v>
      </c>
      <c r="H23" s="10"/>
      <c r="I23" s="11">
        <v>0</v>
      </c>
      <c r="J23" s="7">
        <v>47.9</v>
      </c>
      <c r="K23" s="2">
        <v>454.83</v>
      </c>
      <c r="L23" s="2"/>
      <c r="M23" s="3">
        <v>0</v>
      </c>
    </row>
    <row r="24" spans="1:13" x14ac:dyDescent="0.25">
      <c r="A24" s="4" t="s">
        <v>135</v>
      </c>
      <c r="B24" s="9">
        <v>29.95</v>
      </c>
      <c r="C24" s="10">
        <v>0.75</v>
      </c>
      <c r="D24" s="10">
        <v>0.83</v>
      </c>
      <c r="E24" s="11">
        <v>-9.6385542168674662E-2</v>
      </c>
      <c r="F24" s="9">
        <v>29.95</v>
      </c>
      <c r="G24" s="10">
        <v>170.67</v>
      </c>
      <c r="H24" s="10">
        <v>123.5</v>
      </c>
      <c r="I24" s="11">
        <v>0.38194331983805657</v>
      </c>
      <c r="J24" s="7">
        <v>59.9</v>
      </c>
      <c r="K24" s="2">
        <v>171.42</v>
      </c>
      <c r="L24" s="2">
        <v>124.33</v>
      </c>
      <c r="M24" s="3">
        <v>0.37875010053888836</v>
      </c>
    </row>
    <row r="25" spans="1:13" x14ac:dyDescent="0.25">
      <c r="A25" s="4" t="s">
        <v>140</v>
      </c>
      <c r="B25" s="9">
        <v>28.95</v>
      </c>
      <c r="C25" s="10">
        <v>0.42</v>
      </c>
      <c r="D25" s="10"/>
      <c r="E25" s="11">
        <v>0</v>
      </c>
      <c r="F25" s="9">
        <v>28.95</v>
      </c>
      <c r="G25" s="10">
        <v>110.33</v>
      </c>
      <c r="H25" s="10">
        <v>10.17</v>
      </c>
      <c r="I25" s="11">
        <v>9.8485742379547681</v>
      </c>
      <c r="J25" s="7">
        <v>57.9</v>
      </c>
      <c r="K25" s="2">
        <v>110.75</v>
      </c>
      <c r="L25" s="2">
        <v>10.17</v>
      </c>
      <c r="M25" s="3">
        <v>9.8898721730580128</v>
      </c>
    </row>
    <row r="26" spans="1:13" x14ac:dyDescent="0.25">
      <c r="A26" s="4" t="s">
        <v>143</v>
      </c>
      <c r="B26" s="9">
        <v>17</v>
      </c>
      <c r="C26" s="10">
        <v>1.33</v>
      </c>
      <c r="D26" s="10">
        <v>3.67</v>
      </c>
      <c r="E26" s="11">
        <v>-0.63760217983651224</v>
      </c>
      <c r="F26" s="9">
        <v>17</v>
      </c>
      <c r="G26" s="10">
        <v>2038.75</v>
      </c>
      <c r="H26" s="10">
        <v>353.08</v>
      </c>
      <c r="I26" s="11">
        <v>4.7741871530531332</v>
      </c>
      <c r="J26" s="7">
        <v>34</v>
      </c>
      <c r="K26" s="2">
        <v>2040.08</v>
      </c>
      <c r="L26" s="2">
        <v>356.75</v>
      </c>
      <c r="M26" s="3">
        <v>4.718514365802382</v>
      </c>
    </row>
    <row r="27" spans="1:13" x14ac:dyDescent="0.25">
      <c r="A27" s="4" t="s">
        <v>145</v>
      </c>
      <c r="B27" s="9">
        <v>24.95</v>
      </c>
      <c r="C27" s="10">
        <v>1.17</v>
      </c>
      <c r="D27" s="10"/>
      <c r="E27" s="11">
        <v>0</v>
      </c>
      <c r="F27" s="9">
        <v>24.95</v>
      </c>
      <c r="G27" s="10">
        <v>462.92</v>
      </c>
      <c r="H27" s="10"/>
      <c r="I27" s="11">
        <v>0</v>
      </c>
      <c r="J27" s="7">
        <v>49.9</v>
      </c>
      <c r="K27" s="2">
        <v>464.09000000000003</v>
      </c>
      <c r="L27" s="2"/>
      <c r="M27" s="3">
        <v>0</v>
      </c>
    </row>
    <row r="28" spans="1:13" x14ac:dyDescent="0.25">
      <c r="A28" s="4" t="s">
        <v>154</v>
      </c>
      <c r="B28" s="9"/>
      <c r="C28" s="10"/>
      <c r="D28" s="10"/>
      <c r="E28" s="11">
        <v>0</v>
      </c>
      <c r="F28" s="9">
        <v>24.95</v>
      </c>
      <c r="G28" s="10">
        <v>408.58</v>
      </c>
      <c r="H28" s="10"/>
      <c r="I28" s="11">
        <v>0</v>
      </c>
      <c r="J28" s="7">
        <v>24.95</v>
      </c>
      <c r="K28" s="2">
        <v>408.58</v>
      </c>
      <c r="L28" s="2"/>
      <c r="M28" s="3">
        <v>0</v>
      </c>
    </row>
    <row r="29" spans="1:13" x14ac:dyDescent="0.25">
      <c r="A29" s="4" t="s">
        <v>159</v>
      </c>
      <c r="B29" s="9">
        <v>23.95</v>
      </c>
      <c r="C29" s="10">
        <v>0.75</v>
      </c>
      <c r="D29" s="10"/>
      <c r="E29" s="11">
        <v>0</v>
      </c>
      <c r="F29" s="9">
        <v>23.95</v>
      </c>
      <c r="G29" s="10">
        <v>158.33000000000001</v>
      </c>
      <c r="H29" s="10">
        <v>1.83</v>
      </c>
      <c r="I29" s="11">
        <v>85.519125683060111</v>
      </c>
      <c r="J29" s="7">
        <v>47.9</v>
      </c>
      <c r="K29" s="2">
        <v>159.08000000000001</v>
      </c>
      <c r="L29" s="2">
        <v>1.83</v>
      </c>
      <c r="M29" s="3">
        <v>85.928961748633881</v>
      </c>
    </row>
    <row r="30" spans="1:13" x14ac:dyDescent="0.25">
      <c r="A30" s="4" t="s">
        <v>162</v>
      </c>
      <c r="B30" s="9"/>
      <c r="C30" s="10"/>
      <c r="D30" s="10"/>
      <c r="E30" s="11">
        <v>0</v>
      </c>
      <c r="F30" s="9">
        <v>15.75</v>
      </c>
      <c r="G30" s="10">
        <v>6.17</v>
      </c>
      <c r="H30" s="10">
        <v>729.83</v>
      </c>
      <c r="I30" s="11">
        <v>-0.99154597646027165</v>
      </c>
      <c r="J30" s="7">
        <v>15.75</v>
      </c>
      <c r="K30" s="2">
        <v>6.17</v>
      </c>
      <c r="L30" s="2">
        <v>729.83</v>
      </c>
      <c r="M30" s="3">
        <v>-0.99154597646027165</v>
      </c>
    </row>
    <row r="31" spans="1:13" x14ac:dyDescent="0.25">
      <c r="A31" s="4" t="s">
        <v>163</v>
      </c>
      <c r="B31" s="9"/>
      <c r="C31" s="10"/>
      <c r="D31" s="10"/>
      <c r="E31" s="11">
        <v>0</v>
      </c>
      <c r="F31" s="9">
        <v>19.95</v>
      </c>
      <c r="G31" s="10">
        <v>61.92</v>
      </c>
      <c r="H31" s="10">
        <v>453.5</v>
      </c>
      <c r="I31" s="11">
        <v>-0.86346196251378171</v>
      </c>
      <c r="J31" s="7">
        <v>19.95</v>
      </c>
      <c r="K31" s="2">
        <v>61.92</v>
      </c>
      <c r="L31" s="2">
        <v>453.5</v>
      </c>
      <c r="M31" s="3">
        <v>-0.86346196251378171</v>
      </c>
    </row>
    <row r="32" spans="1:13" x14ac:dyDescent="0.25">
      <c r="A32" s="4" t="s">
        <v>164</v>
      </c>
      <c r="B32" s="9">
        <v>19.95</v>
      </c>
      <c r="C32" s="10">
        <v>0.25</v>
      </c>
      <c r="D32" s="10">
        <v>28.5</v>
      </c>
      <c r="E32" s="11">
        <v>-0.99122807017543857</v>
      </c>
      <c r="F32" s="9">
        <v>19.95</v>
      </c>
      <c r="G32" s="10">
        <v>102.92</v>
      </c>
      <c r="H32" s="10">
        <v>479.75</v>
      </c>
      <c r="I32" s="11">
        <v>-0.78547159979155812</v>
      </c>
      <c r="J32" s="7">
        <v>39.9</v>
      </c>
      <c r="K32" s="2">
        <v>103.17</v>
      </c>
      <c r="L32" s="2">
        <v>508.25</v>
      </c>
      <c r="M32" s="3">
        <v>-0.79700934579439253</v>
      </c>
    </row>
    <row r="33" spans="1:13" x14ac:dyDescent="0.25">
      <c r="A33" s="4" t="s">
        <v>165</v>
      </c>
      <c r="B33" s="9"/>
      <c r="C33" s="10"/>
      <c r="D33" s="10"/>
      <c r="E33" s="11">
        <v>0</v>
      </c>
      <c r="F33" s="9">
        <v>14.75</v>
      </c>
      <c r="G33" s="10">
        <v>10.33</v>
      </c>
      <c r="H33" s="10">
        <v>872.33</v>
      </c>
      <c r="I33" s="11">
        <v>-0.9881581511583919</v>
      </c>
      <c r="J33" s="7">
        <v>14.75</v>
      </c>
      <c r="K33" s="2">
        <v>10.33</v>
      </c>
      <c r="L33" s="2">
        <v>872.33</v>
      </c>
      <c r="M33" s="3">
        <v>-0.9881581511583919</v>
      </c>
    </row>
    <row r="34" spans="1:13" x14ac:dyDescent="0.25">
      <c r="A34" s="4" t="s">
        <v>166</v>
      </c>
      <c r="B34" s="9">
        <v>19.95</v>
      </c>
      <c r="C34" s="10">
        <v>335.17</v>
      </c>
      <c r="D34" s="10"/>
      <c r="E34" s="11">
        <v>0</v>
      </c>
      <c r="F34" s="9">
        <v>19.95</v>
      </c>
      <c r="G34" s="10">
        <v>1413.17</v>
      </c>
      <c r="H34" s="10"/>
      <c r="I34" s="11">
        <v>0</v>
      </c>
      <c r="J34" s="7">
        <v>39.9</v>
      </c>
      <c r="K34" s="2">
        <v>1748.3400000000001</v>
      </c>
      <c r="L34" s="2"/>
      <c r="M34" s="3">
        <v>0</v>
      </c>
    </row>
    <row r="35" spans="1:13" x14ac:dyDescent="0.25">
      <c r="A35" s="4" t="s">
        <v>167</v>
      </c>
      <c r="B35" s="9"/>
      <c r="C35" s="10"/>
      <c r="D35" s="10"/>
      <c r="E35" s="11">
        <v>0</v>
      </c>
      <c r="F35" s="9">
        <v>19.95</v>
      </c>
      <c r="G35" s="10">
        <v>67.08</v>
      </c>
      <c r="H35" s="10">
        <v>826.83</v>
      </c>
      <c r="I35" s="11">
        <v>-0.91887086825586872</v>
      </c>
      <c r="J35" s="7">
        <v>19.95</v>
      </c>
      <c r="K35" s="2">
        <v>67.08</v>
      </c>
      <c r="L35" s="2">
        <v>826.83</v>
      </c>
      <c r="M35" s="3">
        <v>-0.91887086825586872</v>
      </c>
    </row>
    <row r="36" spans="1:13" x14ac:dyDescent="0.25">
      <c r="A36" s="4" t="s">
        <v>170</v>
      </c>
      <c r="B36" s="9"/>
      <c r="C36" s="10"/>
      <c r="D36" s="10"/>
      <c r="E36" s="11">
        <v>0</v>
      </c>
      <c r="F36" s="9">
        <v>21.95</v>
      </c>
      <c r="G36" s="10">
        <v>314.17</v>
      </c>
      <c r="H36" s="10">
        <v>0.17</v>
      </c>
      <c r="I36" s="11">
        <v>1847.0588235294117</v>
      </c>
      <c r="J36" s="7">
        <v>21.95</v>
      </c>
      <c r="K36" s="2">
        <v>314.17</v>
      </c>
      <c r="L36" s="2">
        <v>0.17</v>
      </c>
      <c r="M36" s="3">
        <v>1847.0588235294117</v>
      </c>
    </row>
    <row r="37" spans="1:13" x14ac:dyDescent="0.25">
      <c r="A37" s="4" t="s">
        <v>174</v>
      </c>
      <c r="B37" s="9"/>
      <c r="C37" s="10"/>
      <c r="D37" s="10"/>
      <c r="E37" s="11">
        <v>0</v>
      </c>
      <c r="F37" s="9">
        <v>22.95</v>
      </c>
      <c r="G37" s="10">
        <v>244.42</v>
      </c>
      <c r="H37" s="10"/>
      <c r="I37" s="11">
        <v>0</v>
      </c>
      <c r="J37" s="7">
        <v>22.95</v>
      </c>
      <c r="K37" s="2">
        <v>244.42</v>
      </c>
      <c r="L37" s="2"/>
      <c r="M37" s="3">
        <v>0</v>
      </c>
    </row>
    <row r="38" spans="1:13" x14ac:dyDescent="0.25">
      <c r="A38" s="4" t="s">
        <v>177</v>
      </c>
      <c r="B38" s="9"/>
      <c r="C38" s="10"/>
      <c r="D38" s="10"/>
      <c r="E38" s="11">
        <v>0</v>
      </c>
      <c r="F38" s="9">
        <v>19.95</v>
      </c>
      <c r="G38" s="10">
        <v>380.92</v>
      </c>
      <c r="H38" s="10">
        <v>2.83</v>
      </c>
      <c r="I38" s="11">
        <v>133.60070671378094</v>
      </c>
      <c r="J38" s="7">
        <v>19.95</v>
      </c>
      <c r="K38" s="2">
        <v>380.92</v>
      </c>
      <c r="L38" s="2">
        <v>2.83</v>
      </c>
      <c r="M38" s="3">
        <v>133.60070671378094</v>
      </c>
    </row>
    <row r="39" spans="1:13" x14ac:dyDescent="0.25">
      <c r="A39" s="4" t="s">
        <v>181</v>
      </c>
      <c r="B39" s="9"/>
      <c r="C39" s="10"/>
      <c r="D39" s="10"/>
      <c r="E39" s="11">
        <v>0</v>
      </c>
      <c r="F39" s="9">
        <v>19.95</v>
      </c>
      <c r="G39" s="10">
        <v>909.5</v>
      </c>
      <c r="H39" s="10">
        <v>1.92</v>
      </c>
      <c r="I39" s="11">
        <v>472.69791666666669</v>
      </c>
      <c r="J39" s="7">
        <v>19.95</v>
      </c>
      <c r="K39" s="2">
        <v>909.5</v>
      </c>
      <c r="L39" s="2">
        <v>1.92</v>
      </c>
      <c r="M39" s="3">
        <v>472.69791666666669</v>
      </c>
    </row>
    <row r="40" spans="1:13" x14ac:dyDescent="0.25">
      <c r="A40" s="4" t="s">
        <v>187</v>
      </c>
      <c r="B40" s="9"/>
      <c r="C40" s="10"/>
      <c r="D40" s="10"/>
      <c r="E40" s="11">
        <v>0</v>
      </c>
      <c r="F40" s="9">
        <v>22.95</v>
      </c>
      <c r="G40" s="10">
        <v>8.42</v>
      </c>
      <c r="H40" s="10">
        <v>205.08</v>
      </c>
      <c r="I40" s="11">
        <v>-0.95894285157011905</v>
      </c>
      <c r="J40" s="7">
        <v>22.95</v>
      </c>
      <c r="K40" s="2">
        <v>8.42</v>
      </c>
      <c r="L40" s="2">
        <v>205.08</v>
      </c>
      <c r="M40" s="3">
        <v>-0.95894285157011905</v>
      </c>
    </row>
    <row r="41" spans="1:13" x14ac:dyDescent="0.25">
      <c r="A41" s="4" t="s">
        <v>188</v>
      </c>
      <c r="B41" s="9"/>
      <c r="C41" s="10"/>
      <c r="D41" s="10"/>
      <c r="E41" s="11">
        <v>0</v>
      </c>
      <c r="F41" s="9">
        <v>23.95</v>
      </c>
      <c r="G41" s="10">
        <v>15.33</v>
      </c>
      <c r="H41" s="10">
        <v>223.67</v>
      </c>
      <c r="I41" s="11">
        <v>-0.93146152814414085</v>
      </c>
      <c r="J41" s="7">
        <v>23.95</v>
      </c>
      <c r="K41" s="2">
        <v>15.33</v>
      </c>
      <c r="L41" s="2">
        <v>223.67</v>
      </c>
      <c r="M41" s="3">
        <v>-0.93146152814414085</v>
      </c>
    </row>
    <row r="42" spans="1:13" x14ac:dyDescent="0.25">
      <c r="A42" s="4" t="s">
        <v>190</v>
      </c>
      <c r="B42" s="9"/>
      <c r="C42" s="10"/>
      <c r="D42" s="10"/>
      <c r="E42" s="11">
        <v>0</v>
      </c>
      <c r="F42" s="9">
        <v>16.95</v>
      </c>
      <c r="G42" s="10">
        <v>125.67</v>
      </c>
      <c r="H42" s="10">
        <v>543.41999999999996</v>
      </c>
      <c r="I42" s="11">
        <v>-0.76874240918626469</v>
      </c>
      <c r="J42" s="7">
        <v>16.95</v>
      </c>
      <c r="K42" s="2">
        <v>125.67</v>
      </c>
      <c r="L42" s="2">
        <v>543.41999999999996</v>
      </c>
      <c r="M42" s="3">
        <v>-0.76874240918626469</v>
      </c>
    </row>
    <row r="43" spans="1:13" x14ac:dyDescent="0.25">
      <c r="A43" s="4" t="s">
        <v>192</v>
      </c>
      <c r="B43" s="9"/>
      <c r="C43" s="10"/>
      <c r="D43" s="10"/>
      <c r="E43" s="11">
        <v>0</v>
      </c>
      <c r="F43" s="9">
        <v>17.95</v>
      </c>
      <c r="G43" s="10">
        <v>554.58000000000004</v>
      </c>
      <c r="H43" s="10">
        <v>248.83</v>
      </c>
      <c r="I43" s="11">
        <v>1.2287505525861029</v>
      </c>
      <c r="J43" s="7">
        <v>17.95</v>
      </c>
      <c r="K43" s="2">
        <v>554.58000000000004</v>
      </c>
      <c r="L43" s="2">
        <v>248.83</v>
      </c>
      <c r="M43" s="3">
        <v>1.2287505525861029</v>
      </c>
    </row>
    <row r="44" spans="1:13" x14ac:dyDescent="0.25">
      <c r="A44" s="4" t="s">
        <v>193</v>
      </c>
      <c r="B44" s="9">
        <v>24.95</v>
      </c>
      <c r="C44" s="10">
        <v>0.08</v>
      </c>
      <c r="D44" s="10">
        <v>26.33</v>
      </c>
      <c r="E44" s="11">
        <v>-0.9969616407140145</v>
      </c>
      <c r="F44" s="9">
        <v>24.95</v>
      </c>
      <c r="G44" s="10">
        <v>53.75</v>
      </c>
      <c r="H44" s="10">
        <v>861.08</v>
      </c>
      <c r="I44" s="11">
        <v>-0.9375783899289265</v>
      </c>
      <c r="J44" s="7">
        <v>49.9</v>
      </c>
      <c r="K44" s="2">
        <v>53.83</v>
      </c>
      <c r="L44" s="2">
        <v>887.41000000000008</v>
      </c>
      <c r="M44" s="3">
        <v>-0.93934032746982787</v>
      </c>
    </row>
    <row r="45" spans="1:13" x14ac:dyDescent="0.25">
      <c r="A45" s="4" t="s">
        <v>195</v>
      </c>
      <c r="B45" s="9"/>
      <c r="C45" s="10"/>
      <c r="D45" s="10"/>
      <c r="E45" s="11">
        <v>0</v>
      </c>
      <c r="F45" s="9">
        <v>21.95</v>
      </c>
      <c r="G45" s="10">
        <v>92.75</v>
      </c>
      <c r="H45" s="10">
        <v>107.5</v>
      </c>
      <c r="I45" s="11">
        <v>-0.1372093023255814</v>
      </c>
      <c r="J45" s="7">
        <v>21.95</v>
      </c>
      <c r="K45" s="2">
        <v>92.75</v>
      </c>
      <c r="L45" s="2">
        <v>107.5</v>
      </c>
      <c r="M45" s="3">
        <v>-0.1372093023255814</v>
      </c>
    </row>
    <row r="46" spans="1:13" x14ac:dyDescent="0.25">
      <c r="A46" s="4" t="s">
        <v>196</v>
      </c>
      <c r="B46" s="9"/>
      <c r="C46" s="10"/>
      <c r="D46" s="10"/>
      <c r="E46" s="11">
        <v>0</v>
      </c>
      <c r="F46" s="9">
        <v>19.95</v>
      </c>
      <c r="G46" s="10">
        <v>19.25</v>
      </c>
      <c r="H46" s="10">
        <v>487.58</v>
      </c>
      <c r="I46" s="11">
        <v>-0.96051929939702207</v>
      </c>
      <c r="J46" s="7">
        <v>19.95</v>
      </c>
      <c r="K46" s="2">
        <v>19.25</v>
      </c>
      <c r="L46" s="2">
        <v>487.58</v>
      </c>
      <c r="M46" s="3">
        <v>-0.96051929939702207</v>
      </c>
    </row>
    <row r="47" spans="1:13" x14ac:dyDescent="0.25">
      <c r="A47" s="4" t="s">
        <v>200</v>
      </c>
      <c r="B47" s="9"/>
      <c r="C47" s="10"/>
      <c r="D47" s="10"/>
      <c r="E47" s="11">
        <v>0</v>
      </c>
      <c r="F47" s="9">
        <v>32.950000000000003</v>
      </c>
      <c r="G47" s="10">
        <v>116.08</v>
      </c>
      <c r="H47" s="10"/>
      <c r="I47" s="11">
        <v>0</v>
      </c>
      <c r="J47" s="7">
        <v>32.950000000000003</v>
      </c>
      <c r="K47" s="2">
        <v>116.08</v>
      </c>
      <c r="L47" s="2"/>
      <c r="M47" s="3">
        <v>0</v>
      </c>
    </row>
    <row r="48" spans="1:13" x14ac:dyDescent="0.25">
      <c r="A48" s="4" t="s">
        <v>201</v>
      </c>
      <c r="B48" s="9"/>
      <c r="C48" s="10"/>
      <c r="D48" s="10"/>
      <c r="E48" s="11">
        <v>0</v>
      </c>
      <c r="F48" s="9">
        <v>21.95</v>
      </c>
      <c r="G48" s="10">
        <v>5.42</v>
      </c>
      <c r="H48" s="10">
        <v>301.58</v>
      </c>
      <c r="I48" s="11">
        <v>-0.98202798594071217</v>
      </c>
      <c r="J48" s="7">
        <v>21.95</v>
      </c>
      <c r="K48" s="2">
        <v>5.42</v>
      </c>
      <c r="L48" s="2">
        <v>301.58</v>
      </c>
      <c r="M48" s="3">
        <v>-0.98202798594071217</v>
      </c>
    </row>
    <row r="49" spans="1:13" x14ac:dyDescent="0.25">
      <c r="A49" s="4" t="s">
        <v>203</v>
      </c>
      <c r="B49" s="9"/>
      <c r="C49" s="10"/>
      <c r="D49" s="10"/>
      <c r="E49" s="11">
        <v>0</v>
      </c>
      <c r="F49" s="9">
        <v>17.95</v>
      </c>
      <c r="G49" s="10">
        <v>8.25</v>
      </c>
      <c r="H49" s="10">
        <v>515.16999999999996</v>
      </c>
      <c r="I49" s="11">
        <v>-0.98398586874235694</v>
      </c>
      <c r="J49" s="7">
        <v>17.95</v>
      </c>
      <c r="K49" s="2">
        <v>8.25</v>
      </c>
      <c r="L49" s="2">
        <v>515.16999999999996</v>
      </c>
      <c r="M49" s="3">
        <v>-0.98398586874235694</v>
      </c>
    </row>
    <row r="50" spans="1:13" x14ac:dyDescent="0.25">
      <c r="A50" s="4" t="s">
        <v>204</v>
      </c>
      <c r="B50" s="9"/>
      <c r="C50" s="10"/>
      <c r="D50" s="10"/>
      <c r="E50" s="11">
        <v>0</v>
      </c>
      <c r="F50" s="9">
        <v>26.95</v>
      </c>
      <c r="G50" s="10">
        <v>4.83</v>
      </c>
      <c r="H50" s="10">
        <v>116</v>
      </c>
      <c r="I50" s="11">
        <v>-0.95836206896551723</v>
      </c>
      <c r="J50" s="7">
        <v>26.95</v>
      </c>
      <c r="K50" s="2">
        <v>4.83</v>
      </c>
      <c r="L50" s="2">
        <v>116</v>
      </c>
      <c r="M50" s="3">
        <v>-0.95836206896551723</v>
      </c>
    </row>
    <row r="51" spans="1:13" x14ac:dyDescent="0.25">
      <c r="A51" s="4" t="s">
        <v>264</v>
      </c>
      <c r="B51" s="9">
        <v>19.95</v>
      </c>
      <c r="C51" s="10">
        <v>8.67</v>
      </c>
      <c r="D51" s="10"/>
      <c r="E51" s="11">
        <v>0</v>
      </c>
      <c r="F51" s="9">
        <v>19.95</v>
      </c>
      <c r="G51" s="10">
        <v>469.5</v>
      </c>
      <c r="H51" s="10"/>
      <c r="I51" s="11">
        <v>0</v>
      </c>
      <c r="J51" s="7">
        <v>39.9</v>
      </c>
      <c r="K51" s="2">
        <v>478.17</v>
      </c>
      <c r="L51" s="2"/>
      <c r="M51" s="3">
        <v>0</v>
      </c>
    </row>
    <row r="52" spans="1:13" x14ac:dyDescent="0.25">
      <c r="A52" s="4" t="s">
        <v>209</v>
      </c>
      <c r="B52" s="9"/>
      <c r="C52" s="10"/>
      <c r="D52" s="10"/>
      <c r="E52" s="11">
        <v>0</v>
      </c>
      <c r="F52" s="9">
        <v>18.95</v>
      </c>
      <c r="G52" s="10">
        <v>5.67</v>
      </c>
      <c r="H52" s="10">
        <v>696.92</v>
      </c>
      <c r="I52" s="11">
        <v>-0.9918642024909603</v>
      </c>
      <c r="J52" s="7">
        <v>18.95</v>
      </c>
      <c r="K52" s="2">
        <v>5.67</v>
      </c>
      <c r="L52" s="2">
        <v>696.92</v>
      </c>
      <c r="M52" s="3">
        <v>-0.9918642024909603</v>
      </c>
    </row>
    <row r="53" spans="1:13" x14ac:dyDescent="0.25">
      <c r="A53" s="4" t="s">
        <v>211</v>
      </c>
      <c r="B53" s="9"/>
      <c r="C53" s="10"/>
      <c r="D53" s="10"/>
      <c r="E53" s="11">
        <v>0</v>
      </c>
      <c r="F53" s="9">
        <v>38.950000000000003</v>
      </c>
      <c r="G53" s="10">
        <v>34.5</v>
      </c>
      <c r="H53" s="10">
        <v>58.42</v>
      </c>
      <c r="I53" s="11">
        <v>-0.40944881889763779</v>
      </c>
      <c r="J53" s="7">
        <v>38.950000000000003</v>
      </c>
      <c r="K53" s="2">
        <v>34.5</v>
      </c>
      <c r="L53" s="2">
        <v>58.42</v>
      </c>
      <c r="M53" s="3">
        <v>-0.40944881889763779</v>
      </c>
    </row>
    <row r="54" spans="1:13" x14ac:dyDescent="0.25">
      <c r="A54" s="4" t="s">
        <v>212</v>
      </c>
      <c r="B54" s="9">
        <v>21.95</v>
      </c>
      <c r="C54" s="10">
        <v>127.5</v>
      </c>
      <c r="D54" s="10">
        <v>3.17</v>
      </c>
      <c r="E54" s="11">
        <v>39.220820189274448</v>
      </c>
      <c r="F54" s="9">
        <v>21.95</v>
      </c>
      <c r="G54" s="10">
        <v>134.41999999999999</v>
      </c>
      <c r="H54" s="10">
        <v>688.5</v>
      </c>
      <c r="I54" s="11">
        <v>-0.80476397966594049</v>
      </c>
      <c r="J54" s="7">
        <v>43.9</v>
      </c>
      <c r="K54" s="2">
        <v>261.91999999999996</v>
      </c>
      <c r="L54" s="2">
        <v>691.67</v>
      </c>
      <c r="M54" s="3">
        <v>-0.62132230688044876</v>
      </c>
    </row>
    <row r="55" spans="1:13" x14ac:dyDescent="0.25">
      <c r="A55" s="4" t="s">
        <v>213</v>
      </c>
      <c r="B55" s="9"/>
      <c r="C55" s="10"/>
      <c r="D55" s="10"/>
      <c r="E55" s="11">
        <v>0</v>
      </c>
      <c r="F55" s="9">
        <v>17.95</v>
      </c>
      <c r="G55" s="10">
        <v>1.17</v>
      </c>
      <c r="H55" s="10">
        <v>758.5</v>
      </c>
      <c r="I55" s="11">
        <v>-0.99845748187211603</v>
      </c>
      <c r="J55" s="7">
        <v>17.95</v>
      </c>
      <c r="K55" s="2">
        <v>1.17</v>
      </c>
      <c r="L55" s="2">
        <v>758.5</v>
      </c>
      <c r="M55" s="3">
        <v>-0.99845748187211603</v>
      </c>
    </row>
    <row r="56" spans="1:13" x14ac:dyDescent="0.25">
      <c r="A56" s="4" t="s">
        <v>265</v>
      </c>
      <c r="B56" s="9">
        <v>19.95</v>
      </c>
      <c r="C56" s="10">
        <v>28.67</v>
      </c>
      <c r="D56" s="10"/>
      <c r="E56" s="11">
        <v>0</v>
      </c>
      <c r="F56" s="9">
        <v>19.95</v>
      </c>
      <c r="G56" s="10">
        <v>254.25</v>
      </c>
      <c r="H56" s="10"/>
      <c r="I56" s="11">
        <v>0</v>
      </c>
      <c r="J56" s="7">
        <v>39.9</v>
      </c>
      <c r="K56" s="2">
        <v>282.92</v>
      </c>
      <c r="L56" s="2"/>
      <c r="M56" s="3">
        <v>0</v>
      </c>
    </row>
    <row r="57" spans="1:13" x14ac:dyDescent="0.25">
      <c r="A57" s="4" t="s">
        <v>214</v>
      </c>
      <c r="B57" s="9"/>
      <c r="C57" s="10"/>
      <c r="D57" s="10"/>
      <c r="E57" s="11">
        <v>0</v>
      </c>
      <c r="F57" s="9">
        <v>14.75</v>
      </c>
      <c r="G57" s="10">
        <v>4</v>
      </c>
      <c r="H57" s="10">
        <v>987.75</v>
      </c>
      <c r="I57" s="11">
        <v>-0.99595039230574534</v>
      </c>
      <c r="J57" s="7">
        <v>14.75</v>
      </c>
      <c r="K57" s="2">
        <v>4</v>
      </c>
      <c r="L57" s="2">
        <v>987.75</v>
      </c>
      <c r="M57" s="3">
        <v>-0.99595039230574534</v>
      </c>
    </row>
    <row r="58" spans="1:13" x14ac:dyDescent="0.25">
      <c r="A58" s="4" t="s">
        <v>215</v>
      </c>
      <c r="B58" s="9">
        <v>21.95</v>
      </c>
      <c r="C58" s="10">
        <v>36.83</v>
      </c>
      <c r="D58" s="10"/>
      <c r="E58" s="11">
        <v>0</v>
      </c>
      <c r="F58" s="9">
        <v>21.95</v>
      </c>
      <c r="G58" s="10">
        <v>249.42</v>
      </c>
      <c r="H58" s="10"/>
      <c r="I58" s="11">
        <v>0</v>
      </c>
      <c r="J58" s="7">
        <v>43.9</v>
      </c>
      <c r="K58" s="2">
        <v>286.25</v>
      </c>
      <c r="L58" s="2"/>
      <c r="M58" s="3">
        <v>0</v>
      </c>
    </row>
    <row r="59" spans="1:13" x14ac:dyDescent="0.25">
      <c r="A59" s="4" t="s">
        <v>218</v>
      </c>
      <c r="B59" s="9"/>
      <c r="C59" s="10"/>
      <c r="D59" s="10"/>
      <c r="E59" s="11">
        <v>0</v>
      </c>
      <c r="F59" s="9">
        <v>43.95</v>
      </c>
      <c r="G59" s="10">
        <v>4.08</v>
      </c>
      <c r="H59" s="10">
        <v>26.92</v>
      </c>
      <c r="I59" s="11">
        <v>-0.84843982169390797</v>
      </c>
      <c r="J59" s="7">
        <v>43.95</v>
      </c>
      <c r="K59" s="2">
        <v>4.08</v>
      </c>
      <c r="L59" s="2">
        <v>26.92</v>
      </c>
      <c r="M59" s="3">
        <v>-0.84843982169390797</v>
      </c>
    </row>
    <row r="60" spans="1:13" x14ac:dyDescent="0.25">
      <c r="A60" s="4" t="s">
        <v>224</v>
      </c>
      <c r="B60" s="9"/>
      <c r="C60" s="10"/>
      <c r="D60" s="10"/>
      <c r="E60" s="11">
        <v>0</v>
      </c>
      <c r="F60" s="9">
        <v>17.25</v>
      </c>
      <c r="G60" s="10">
        <v>1.17</v>
      </c>
      <c r="H60" s="10">
        <v>411.67</v>
      </c>
      <c r="I60" s="11">
        <v>-0.99715791774965379</v>
      </c>
      <c r="J60" s="7">
        <v>17.25</v>
      </c>
      <c r="K60" s="2">
        <v>1.17</v>
      </c>
      <c r="L60" s="2">
        <v>411.67</v>
      </c>
      <c r="M60" s="3">
        <v>-0.99715791774965379</v>
      </c>
    </row>
    <row r="61" spans="1:13" x14ac:dyDescent="0.25">
      <c r="A61" s="4" t="s">
        <v>232</v>
      </c>
      <c r="B61" s="9"/>
      <c r="C61" s="10"/>
      <c r="D61" s="10"/>
      <c r="E61" s="11">
        <v>0</v>
      </c>
      <c r="F61" s="9">
        <v>15.75</v>
      </c>
      <c r="G61" s="10">
        <v>1.17</v>
      </c>
      <c r="H61" s="10">
        <v>446.83</v>
      </c>
      <c r="I61" s="11">
        <v>-0.99738155450618804</v>
      </c>
      <c r="J61" s="7">
        <v>15.75</v>
      </c>
      <c r="K61" s="2">
        <v>1.17</v>
      </c>
      <c r="L61" s="2">
        <v>446.83</v>
      </c>
      <c r="M61" s="3">
        <v>-0.99738155450618804</v>
      </c>
    </row>
    <row r="62" spans="1:13" x14ac:dyDescent="0.25">
      <c r="A62" s="4" t="s">
        <v>236</v>
      </c>
      <c r="B62" s="9"/>
      <c r="C62" s="10"/>
      <c r="D62" s="10"/>
      <c r="E62" s="11">
        <v>0</v>
      </c>
      <c r="F62" s="9">
        <v>24.95</v>
      </c>
      <c r="G62" s="10">
        <v>1</v>
      </c>
      <c r="H62" s="10">
        <v>112.42</v>
      </c>
      <c r="I62" s="11">
        <v>-0.99110478562533355</v>
      </c>
      <c r="J62" s="7">
        <v>24.95</v>
      </c>
      <c r="K62" s="2">
        <v>1</v>
      </c>
      <c r="L62" s="2">
        <v>112.42</v>
      </c>
      <c r="M62" s="3">
        <v>-0.99110478562533355</v>
      </c>
    </row>
    <row r="63" spans="1:13" x14ac:dyDescent="0.25">
      <c r="A63" s="4" t="s">
        <v>244</v>
      </c>
      <c r="B63" s="9"/>
      <c r="C63" s="10"/>
      <c r="D63" s="10"/>
      <c r="E63" s="11">
        <v>0</v>
      </c>
      <c r="F63" s="9">
        <v>21.95</v>
      </c>
      <c r="G63" s="10">
        <v>1.58</v>
      </c>
      <c r="H63" s="10">
        <v>498.75</v>
      </c>
      <c r="I63" s="11">
        <v>-0.99683208020050129</v>
      </c>
      <c r="J63" s="7">
        <v>21.95</v>
      </c>
      <c r="K63" s="2">
        <v>1.58</v>
      </c>
      <c r="L63" s="2">
        <v>498.75</v>
      </c>
      <c r="M63" s="3">
        <v>-0.99683208020050129</v>
      </c>
    </row>
    <row r="64" spans="1:13" x14ac:dyDescent="0.25">
      <c r="A64" s="4" t="s">
        <v>248</v>
      </c>
      <c r="B64" s="9">
        <v>23.95</v>
      </c>
      <c r="C64" s="10">
        <v>0.08</v>
      </c>
      <c r="D64" s="10">
        <v>0.08</v>
      </c>
      <c r="E64" s="11">
        <v>0</v>
      </c>
      <c r="F64" s="9">
        <v>23.95</v>
      </c>
      <c r="G64" s="10">
        <v>1.08</v>
      </c>
      <c r="H64" s="10">
        <v>7.83</v>
      </c>
      <c r="I64" s="11">
        <v>-0.86206896551724133</v>
      </c>
      <c r="J64" s="7">
        <v>47.9</v>
      </c>
      <c r="K64" s="2">
        <v>1.1600000000000001</v>
      </c>
      <c r="L64" s="2">
        <v>7.91</v>
      </c>
      <c r="M64" s="3">
        <v>-0.8533501896333755</v>
      </c>
    </row>
    <row r="65" spans="1:13" x14ac:dyDescent="0.25">
      <c r="A65" s="4" t="s">
        <v>251</v>
      </c>
      <c r="B65" s="9"/>
      <c r="C65" s="10"/>
      <c r="D65" s="10"/>
      <c r="E65" s="11">
        <v>0</v>
      </c>
      <c r="F65" s="9">
        <v>22.75</v>
      </c>
      <c r="G65" s="10">
        <v>1</v>
      </c>
      <c r="H65" s="10">
        <v>1.67</v>
      </c>
      <c r="I65" s="11">
        <v>-0.40119760479041916</v>
      </c>
      <c r="J65" s="7">
        <v>22.75</v>
      </c>
      <c r="K65" s="2">
        <v>1</v>
      </c>
      <c r="L65" s="2">
        <v>1.67</v>
      </c>
      <c r="M65" s="3">
        <v>-0.40119760479041916</v>
      </c>
    </row>
    <row r="66" spans="1:13" x14ac:dyDescent="0.25">
      <c r="A66" s="4" t="s">
        <v>267</v>
      </c>
      <c r="B66" s="9">
        <v>24.95</v>
      </c>
      <c r="C66" s="10">
        <v>12.67</v>
      </c>
      <c r="D66" s="10"/>
      <c r="E66" s="11">
        <v>0</v>
      </c>
      <c r="F66" s="9">
        <v>24.95</v>
      </c>
      <c r="G66" s="10">
        <v>252.25</v>
      </c>
      <c r="H66" s="10"/>
      <c r="I66" s="11">
        <v>0</v>
      </c>
      <c r="J66" s="7">
        <v>49.9</v>
      </c>
      <c r="K66" s="2">
        <v>264.92</v>
      </c>
      <c r="L66" s="2"/>
      <c r="M66" s="3">
        <v>0</v>
      </c>
    </row>
    <row r="67" spans="1:13" x14ac:dyDescent="0.25">
      <c r="A67" s="4" t="s">
        <v>257</v>
      </c>
      <c r="B67" s="9"/>
      <c r="C67" s="10"/>
      <c r="D67" s="10"/>
      <c r="E67" s="11">
        <v>0</v>
      </c>
      <c r="F67" s="9">
        <v>18.95</v>
      </c>
      <c r="G67" s="10">
        <v>0.08</v>
      </c>
      <c r="H67" s="10">
        <v>549.83000000000004</v>
      </c>
      <c r="I67" s="11">
        <v>-0.99985450048196711</v>
      </c>
      <c r="J67" s="7">
        <v>18.95</v>
      </c>
      <c r="K67" s="2">
        <v>0.08</v>
      </c>
      <c r="L67" s="2">
        <v>549.83000000000004</v>
      </c>
      <c r="M67" s="3">
        <v>-0.99985450048196711</v>
      </c>
    </row>
    <row r="68" spans="1:13" x14ac:dyDescent="0.25">
      <c r="A68" s="4" t="s">
        <v>407</v>
      </c>
      <c r="B68" s="9">
        <v>18.95</v>
      </c>
      <c r="C68" s="10">
        <v>161.16999999999999</v>
      </c>
      <c r="D68" s="10"/>
      <c r="E68" s="11">
        <v>0</v>
      </c>
      <c r="F68" s="9">
        <v>18.95</v>
      </c>
      <c r="G68" s="10">
        <v>629</v>
      </c>
      <c r="H68" s="10">
        <v>563.33000000000004</v>
      </c>
      <c r="I68" s="11">
        <v>0.11657465428789511</v>
      </c>
      <c r="J68" s="7">
        <v>37.9</v>
      </c>
      <c r="K68" s="2">
        <v>790.17</v>
      </c>
      <c r="L68" s="2">
        <v>563.33000000000004</v>
      </c>
      <c r="M68" s="3">
        <v>0.40267693891679818</v>
      </c>
    </row>
    <row r="69" spans="1:13" x14ac:dyDescent="0.25">
      <c r="A69" s="4" t="s">
        <v>266</v>
      </c>
      <c r="B69" s="9">
        <v>18.95</v>
      </c>
      <c r="C69" s="10">
        <v>20.329999999999998</v>
      </c>
      <c r="D69" s="10"/>
      <c r="E69" s="11">
        <v>0</v>
      </c>
      <c r="F69" s="9">
        <v>18.95</v>
      </c>
      <c r="G69" s="10">
        <v>492.5</v>
      </c>
      <c r="H69" s="10"/>
      <c r="I69" s="11">
        <v>0</v>
      </c>
      <c r="J69" s="7">
        <v>37.9</v>
      </c>
      <c r="K69" s="2">
        <v>512.83000000000004</v>
      </c>
      <c r="L69" s="2"/>
      <c r="M69" s="3">
        <v>0</v>
      </c>
    </row>
    <row r="70" spans="1:13" x14ac:dyDescent="0.25">
      <c r="A70" s="4" t="s">
        <v>277</v>
      </c>
      <c r="B70" s="9"/>
      <c r="C70" s="10"/>
      <c r="D70" s="10"/>
      <c r="E70" s="11">
        <v>0</v>
      </c>
      <c r="F70" s="9">
        <v>17.25</v>
      </c>
      <c r="G70" s="10">
        <v>2.33</v>
      </c>
      <c r="H70" s="10">
        <v>423.42</v>
      </c>
      <c r="I70" s="11">
        <v>-0.99449718955174538</v>
      </c>
      <c r="J70" s="7">
        <v>17.25</v>
      </c>
      <c r="K70" s="2">
        <v>2.33</v>
      </c>
      <c r="L70" s="2">
        <v>423.42</v>
      </c>
      <c r="M70" s="3">
        <v>-0.99449718955174538</v>
      </c>
    </row>
    <row r="71" spans="1:13" x14ac:dyDescent="0.25">
      <c r="A71" s="4" t="s">
        <v>318</v>
      </c>
      <c r="B71" s="9">
        <v>19.95</v>
      </c>
      <c r="C71" s="10">
        <v>163.75</v>
      </c>
      <c r="D71" s="10">
        <v>150.25</v>
      </c>
      <c r="E71" s="11">
        <v>8.9850249584026626E-2</v>
      </c>
      <c r="F71" s="9">
        <v>19.95</v>
      </c>
      <c r="G71" s="10">
        <v>2157.58</v>
      </c>
      <c r="H71" s="10">
        <v>1793.42</v>
      </c>
      <c r="I71" s="11">
        <v>0.20305338403720258</v>
      </c>
      <c r="J71" s="7">
        <v>39.9</v>
      </c>
      <c r="K71" s="2">
        <v>2321.33</v>
      </c>
      <c r="L71" s="2">
        <v>1943.67</v>
      </c>
      <c r="M71" s="3">
        <v>0.19430253077940177</v>
      </c>
    </row>
    <row r="72" spans="1:13" x14ac:dyDescent="0.25">
      <c r="A72" s="4" t="s">
        <v>343</v>
      </c>
      <c r="B72" s="9">
        <v>18.95</v>
      </c>
      <c r="C72" s="10">
        <v>119.58</v>
      </c>
      <c r="D72" s="10">
        <v>61.58</v>
      </c>
      <c r="E72" s="11">
        <v>0.94186424163689508</v>
      </c>
      <c r="F72" s="9">
        <v>18.95</v>
      </c>
      <c r="G72" s="10">
        <v>1218.67</v>
      </c>
      <c r="H72" s="10">
        <v>1558.33</v>
      </c>
      <c r="I72" s="11">
        <v>-0.21796410259701082</v>
      </c>
      <c r="J72" s="7">
        <v>37.9</v>
      </c>
      <c r="K72" s="2">
        <v>1338.25</v>
      </c>
      <c r="L72" s="2">
        <v>1619.9099999999999</v>
      </c>
      <c r="M72" s="3">
        <v>-0.17387385718959689</v>
      </c>
    </row>
    <row r="73" spans="1:13" x14ac:dyDescent="0.25">
      <c r="A73" s="4" t="s">
        <v>378</v>
      </c>
      <c r="B73" s="9">
        <v>19.95</v>
      </c>
      <c r="C73" s="10">
        <v>46.5</v>
      </c>
      <c r="D73" s="10"/>
      <c r="E73" s="11">
        <v>0</v>
      </c>
      <c r="F73" s="9">
        <v>19.95</v>
      </c>
      <c r="G73" s="10">
        <v>411.92</v>
      </c>
      <c r="H73" s="10"/>
      <c r="I73" s="11">
        <v>0</v>
      </c>
      <c r="J73" s="7">
        <v>39.9</v>
      </c>
      <c r="K73" s="2">
        <v>458.42</v>
      </c>
      <c r="L73" s="2"/>
      <c r="M73" s="3">
        <v>0</v>
      </c>
    </row>
    <row r="74" spans="1:13" x14ac:dyDescent="0.25">
      <c r="A74" s="4" t="s">
        <v>402</v>
      </c>
      <c r="B74" s="9">
        <v>19.95</v>
      </c>
      <c r="C74" s="10">
        <v>28</v>
      </c>
      <c r="D74" s="10"/>
      <c r="E74" s="11">
        <v>0</v>
      </c>
      <c r="F74" s="9">
        <v>19.95</v>
      </c>
      <c r="G74" s="10">
        <v>384.25</v>
      </c>
      <c r="H74" s="10"/>
      <c r="I74" s="11">
        <v>0</v>
      </c>
      <c r="J74" s="7">
        <v>39.9</v>
      </c>
      <c r="K74" s="2">
        <v>412.25</v>
      </c>
      <c r="L74" s="2"/>
      <c r="M74" s="3">
        <v>0</v>
      </c>
    </row>
    <row r="75" spans="1:13" x14ac:dyDescent="0.25">
      <c r="A75" s="4" t="s">
        <v>433</v>
      </c>
      <c r="B75" s="9">
        <v>62</v>
      </c>
      <c r="C75" s="10">
        <v>0.08</v>
      </c>
      <c r="D75" s="10"/>
      <c r="E75" s="11">
        <v>0</v>
      </c>
      <c r="F75" s="9">
        <v>62</v>
      </c>
      <c r="G75" s="10">
        <v>9.17</v>
      </c>
      <c r="H75" s="10"/>
      <c r="I75" s="11">
        <v>0</v>
      </c>
      <c r="J75" s="7">
        <v>124</v>
      </c>
      <c r="K75" s="2">
        <v>9.25</v>
      </c>
      <c r="L75" s="2"/>
      <c r="M75" s="3">
        <v>0</v>
      </c>
    </row>
    <row r="76" spans="1:13" x14ac:dyDescent="0.25">
      <c r="A76" s="4" t="s">
        <v>444</v>
      </c>
      <c r="B76" s="9"/>
      <c r="C76" s="10"/>
      <c r="D76" s="10"/>
      <c r="E76" s="11">
        <v>0</v>
      </c>
      <c r="F76" s="9">
        <v>23.95</v>
      </c>
      <c r="G76" s="10">
        <v>0.5</v>
      </c>
      <c r="H76" s="10">
        <v>333.83</v>
      </c>
      <c r="I76" s="11">
        <v>-0.99850223167480456</v>
      </c>
      <c r="J76" s="7">
        <v>23.95</v>
      </c>
      <c r="K76" s="2">
        <v>0.5</v>
      </c>
      <c r="L76" s="2">
        <v>333.83</v>
      </c>
      <c r="M76" s="3">
        <v>-0.99850223167480456</v>
      </c>
    </row>
    <row r="77" spans="1:13" x14ac:dyDescent="0.25">
      <c r="A77" s="4" t="s">
        <v>483</v>
      </c>
      <c r="B77" s="9">
        <v>26.95</v>
      </c>
      <c r="C77" s="10">
        <v>148.58000000000001</v>
      </c>
      <c r="D77" s="10">
        <v>132</v>
      </c>
      <c r="E77" s="11">
        <v>0.12560606060606069</v>
      </c>
      <c r="F77" s="9">
        <v>26.95</v>
      </c>
      <c r="G77" s="10">
        <v>2164.42</v>
      </c>
      <c r="H77" s="10">
        <v>2183.33</v>
      </c>
      <c r="I77" s="11">
        <v>-8.661081925315851E-3</v>
      </c>
      <c r="J77" s="7">
        <v>53.9</v>
      </c>
      <c r="K77" s="2">
        <v>2313</v>
      </c>
      <c r="L77" s="2">
        <v>2315.33</v>
      </c>
      <c r="M77" s="3">
        <v>-1.0063360298531645E-3</v>
      </c>
    </row>
    <row r="78" spans="1:13" x14ac:dyDescent="0.25">
      <c r="A78" s="4" t="s">
        <v>507</v>
      </c>
      <c r="B78" s="9">
        <v>19.95</v>
      </c>
      <c r="C78" s="10">
        <v>0.17</v>
      </c>
      <c r="D78" s="10"/>
      <c r="E78" s="11">
        <v>0</v>
      </c>
      <c r="F78" s="9">
        <v>19.95</v>
      </c>
      <c r="G78" s="10">
        <v>0.17</v>
      </c>
      <c r="H78" s="10"/>
      <c r="I78" s="11">
        <v>0</v>
      </c>
      <c r="J78" s="7">
        <v>39.9</v>
      </c>
      <c r="K78" s="2">
        <v>0.34</v>
      </c>
      <c r="L78" s="2"/>
      <c r="M78" s="3">
        <v>0</v>
      </c>
    </row>
    <row r="79" spans="1:13" x14ac:dyDescent="0.25">
      <c r="A79" s="4" t="s">
        <v>514</v>
      </c>
      <c r="B79" s="9"/>
      <c r="C79" s="10"/>
      <c r="D79" s="10"/>
      <c r="E79" s="11">
        <v>0</v>
      </c>
      <c r="F79" s="9">
        <v>18.95</v>
      </c>
      <c r="G79" s="10">
        <v>580.58000000000004</v>
      </c>
      <c r="H79" s="10">
        <v>465.42</v>
      </c>
      <c r="I79" s="11">
        <v>0.24743242662541365</v>
      </c>
      <c r="J79" s="7">
        <v>18.95</v>
      </c>
      <c r="K79" s="2">
        <v>580.58000000000004</v>
      </c>
      <c r="L79" s="2">
        <v>465.42</v>
      </c>
      <c r="M79" s="3">
        <v>0.24743242662541365</v>
      </c>
    </row>
    <row r="80" spans="1:13" x14ac:dyDescent="0.25">
      <c r="A80" s="4" t="s">
        <v>587</v>
      </c>
      <c r="B80" s="9">
        <v>21.95</v>
      </c>
      <c r="C80" s="10">
        <v>50.08</v>
      </c>
      <c r="D80" s="10">
        <v>84.33</v>
      </c>
      <c r="E80" s="11">
        <v>-0.40614253527807426</v>
      </c>
      <c r="F80" s="9">
        <v>21.95</v>
      </c>
      <c r="G80" s="10">
        <v>1362.83</v>
      </c>
      <c r="H80" s="10">
        <v>1645.25</v>
      </c>
      <c r="I80" s="11">
        <v>-0.17165780276553719</v>
      </c>
      <c r="J80" s="7">
        <v>43.9</v>
      </c>
      <c r="K80" s="2">
        <v>1412.9099999999999</v>
      </c>
      <c r="L80" s="2">
        <v>1729.58</v>
      </c>
      <c r="M80" s="3">
        <v>-0.18309069253807286</v>
      </c>
    </row>
    <row r="81" spans="1:13" x14ac:dyDescent="0.25">
      <c r="A81" s="4" t="s">
        <v>614</v>
      </c>
      <c r="B81" s="9">
        <v>19.95</v>
      </c>
      <c r="C81" s="10">
        <v>5.08</v>
      </c>
      <c r="D81" s="10">
        <v>254</v>
      </c>
      <c r="E81" s="11">
        <v>-0.98</v>
      </c>
      <c r="F81" s="9">
        <v>19.95</v>
      </c>
      <c r="G81" s="10">
        <v>1041.75</v>
      </c>
      <c r="H81" s="10">
        <v>445.92</v>
      </c>
      <c r="I81" s="11">
        <v>1.3361813778256186</v>
      </c>
      <c r="J81" s="7">
        <v>39.9</v>
      </c>
      <c r="K81" s="2">
        <v>1046.83</v>
      </c>
      <c r="L81" s="2">
        <v>699.92000000000007</v>
      </c>
      <c r="M81" s="3">
        <v>0.49564235912675708</v>
      </c>
    </row>
    <row r="82" spans="1:13" x14ac:dyDescent="0.25">
      <c r="A82" s="1" t="s">
        <v>51</v>
      </c>
      <c r="B82" s="9">
        <v>454.44999999999993</v>
      </c>
      <c r="C82" s="10">
        <v>1063.2600000000002</v>
      </c>
      <c r="D82" s="10">
        <v>1123.3399999999999</v>
      </c>
      <c r="E82" s="11">
        <v>-5.3483362116545037E-2</v>
      </c>
      <c r="F82" s="9">
        <v>712.5</v>
      </c>
      <c r="G82" s="10">
        <v>26922.390000000014</v>
      </c>
      <c r="H82" s="10">
        <v>31711.67</v>
      </c>
      <c r="I82" s="11">
        <v>-0.15102578955948975</v>
      </c>
      <c r="J82" s="7">
        <v>1166.95</v>
      </c>
      <c r="K82" s="2">
        <v>27985.650000000005</v>
      </c>
      <c r="L82" s="2">
        <v>32835.009999999995</v>
      </c>
      <c r="M82" s="3">
        <v>-0.14768870178507607</v>
      </c>
    </row>
    <row r="83" spans="1:13" x14ac:dyDescent="0.25">
      <c r="A83" s="4" t="s">
        <v>50</v>
      </c>
      <c r="B83" s="9">
        <v>19.95</v>
      </c>
      <c r="C83" s="10">
        <v>646.16999999999996</v>
      </c>
      <c r="D83" s="10">
        <v>674.92</v>
      </c>
      <c r="E83" s="11">
        <v>-4.2597641201920229E-2</v>
      </c>
      <c r="F83" s="9">
        <v>19.95</v>
      </c>
      <c r="G83" s="10">
        <v>15866.58</v>
      </c>
      <c r="H83" s="10">
        <v>19623.919999999998</v>
      </c>
      <c r="I83" s="11">
        <v>-0.19146735208867538</v>
      </c>
      <c r="J83" s="7">
        <v>39.9</v>
      </c>
      <c r="K83" s="2">
        <v>16512.75</v>
      </c>
      <c r="L83" s="2">
        <v>20298.839999999997</v>
      </c>
      <c r="M83" s="3">
        <v>-0.18651755469770673</v>
      </c>
    </row>
    <row r="84" spans="1:13" x14ac:dyDescent="0.25">
      <c r="A84" s="4" t="s">
        <v>55</v>
      </c>
      <c r="B84" s="9">
        <v>19.95</v>
      </c>
      <c r="C84" s="10">
        <v>372.25</v>
      </c>
      <c r="D84" s="10">
        <v>421.92</v>
      </c>
      <c r="E84" s="11">
        <v>-0.11772373909745927</v>
      </c>
      <c r="F84" s="9">
        <v>19.95</v>
      </c>
      <c r="G84" s="10">
        <v>9766.5</v>
      </c>
      <c r="H84" s="10">
        <v>10794.33</v>
      </c>
      <c r="I84" s="11">
        <v>-9.5219434647634452E-2</v>
      </c>
      <c r="J84" s="7">
        <v>39.9</v>
      </c>
      <c r="K84" s="2">
        <v>10138.75</v>
      </c>
      <c r="L84" s="2">
        <v>11216.25</v>
      </c>
      <c r="M84" s="3">
        <v>-9.6065975704892462E-2</v>
      </c>
    </row>
    <row r="85" spans="1:13" x14ac:dyDescent="0.25">
      <c r="A85" s="4" t="s">
        <v>109</v>
      </c>
      <c r="B85" s="9">
        <v>18.95</v>
      </c>
      <c r="C85" s="10">
        <v>10.75</v>
      </c>
      <c r="D85" s="10"/>
      <c r="E85" s="11">
        <v>0</v>
      </c>
      <c r="F85" s="9">
        <v>18.95</v>
      </c>
      <c r="G85" s="10">
        <v>157.58000000000001</v>
      </c>
      <c r="H85" s="10"/>
      <c r="I85" s="11">
        <v>0</v>
      </c>
      <c r="J85" s="7">
        <v>37.9</v>
      </c>
      <c r="K85" s="2">
        <v>168.33</v>
      </c>
      <c r="L85" s="2"/>
      <c r="M85" s="3">
        <v>0</v>
      </c>
    </row>
    <row r="86" spans="1:13" x14ac:dyDescent="0.25">
      <c r="A86" s="4" t="s">
        <v>114</v>
      </c>
      <c r="B86" s="9">
        <v>19.95</v>
      </c>
      <c r="C86" s="10">
        <v>1.67</v>
      </c>
      <c r="D86" s="10"/>
      <c r="E86" s="11">
        <v>0</v>
      </c>
      <c r="F86" s="9">
        <v>19.95</v>
      </c>
      <c r="G86" s="10">
        <v>187.5</v>
      </c>
      <c r="H86" s="10"/>
      <c r="I86" s="11">
        <v>0</v>
      </c>
      <c r="J86" s="7">
        <v>39.9</v>
      </c>
      <c r="K86" s="2">
        <v>189.17</v>
      </c>
      <c r="L86" s="2"/>
      <c r="M86" s="3">
        <v>0</v>
      </c>
    </row>
    <row r="87" spans="1:13" x14ac:dyDescent="0.25">
      <c r="A87" s="4" t="s">
        <v>131</v>
      </c>
      <c r="B87" s="9">
        <v>24.95</v>
      </c>
      <c r="C87" s="10">
        <v>5.83</v>
      </c>
      <c r="D87" s="10"/>
      <c r="E87" s="11">
        <v>0</v>
      </c>
      <c r="F87" s="9">
        <v>24.95</v>
      </c>
      <c r="G87" s="10">
        <v>99.33</v>
      </c>
      <c r="H87" s="10"/>
      <c r="I87" s="11">
        <v>0</v>
      </c>
      <c r="J87" s="7">
        <v>49.9</v>
      </c>
      <c r="K87" s="2">
        <v>105.16</v>
      </c>
      <c r="L87" s="2"/>
      <c r="M87" s="3">
        <v>0</v>
      </c>
    </row>
    <row r="88" spans="1:13" x14ac:dyDescent="0.25">
      <c r="A88" s="4" t="s">
        <v>134</v>
      </c>
      <c r="B88" s="9">
        <v>45</v>
      </c>
      <c r="C88" s="10">
        <v>0.75</v>
      </c>
      <c r="D88" s="10">
        <v>4</v>
      </c>
      <c r="E88" s="11">
        <v>-0.8125</v>
      </c>
      <c r="F88" s="9">
        <v>45</v>
      </c>
      <c r="G88" s="10">
        <v>51.5</v>
      </c>
      <c r="H88" s="10">
        <v>28.08</v>
      </c>
      <c r="I88" s="11">
        <v>0.83404558404558415</v>
      </c>
      <c r="J88" s="7">
        <v>90</v>
      </c>
      <c r="K88" s="2">
        <v>52.25</v>
      </c>
      <c r="L88" s="2">
        <v>32.08</v>
      </c>
      <c r="M88" s="3">
        <v>0.62874064837905241</v>
      </c>
    </row>
    <row r="89" spans="1:13" x14ac:dyDescent="0.25">
      <c r="A89" s="4" t="s">
        <v>138</v>
      </c>
      <c r="B89" s="9">
        <v>27.95</v>
      </c>
      <c r="C89" s="10">
        <v>0.92</v>
      </c>
      <c r="D89" s="10"/>
      <c r="E89" s="11">
        <v>0</v>
      </c>
      <c r="F89" s="9">
        <v>27.95</v>
      </c>
      <c r="G89" s="10">
        <v>119.25</v>
      </c>
      <c r="H89" s="10">
        <v>155.58000000000001</v>
      </c>
      <c r="I89" s="11">
        <v>-0.2335133050520633</v>
      </c>
      <c r="J89" s="7">
        <v>55.9</v>
      </c>
      <c r="K89" s="2">
        <v>120.17</v>
      </c>
      <c r="L89" s="2">
        <v>155.58000000000001</v>
      </c>
      <c r="M89" s="3">
        <v>-0.22759994857950899</v>
      </c>
    </row>
    <row r="90" spans="1:13" x14ac:dyDescent="0.25">
      <c r="A90" s="4" t="s">
        <v>141</v>
      </c>
      <c r="B90" s="9">
        <v>25.95</v>
      </c>
      <c r="C90" s="10">
        <v>1.58</v>
      </c>
      <c r="D90" s="10">
        <v>0.08</v>
      </c>
      <c r="E90" s="11">
        <v>18.75</v>
      </c>
      <c r="F90" s="9">
        <v>25.95</v>
      </c>
      <c r="G90" s="10">
        <v>111.92</v>
      </c>
      <c r="H90" s="10">
        <v>5.58</v>
      </c>
      <c r="I90" s="11">
        <v>19.057347670250895</v>
      </c>
      <c r="J90" s="7">
        <v>51.9</v>
      </c>
      <c r="K90" s="2">
        <v>113.5</v>
      </c>
      <c r="L90" s="2">
        <v>5.66</v>
      </c>
      <c r="M90" s="3">
        <v>19.053003533568905</v>
      </c>
    </row>
    <row r="91" spans="1:13" x14ac:dyDescent="0.25">
      <c r="A91" s="4" t="s">
        <v>155</v>
      </c>
      <c r="B91" s="9">
        <v>38.950000000000003</v>
      </c>
      <c r="C91" s="10">
        <v>7.42</v>
      </c>
      <c r="D91" s="10">
        <v>22.42</v>
      </c>
      <c r="E91" s="11">
        <v>-0.6690454950936664</v>
      </c>
      <c r="F91" s="9">
        <v>38.950000000000003</v>
      </c>
      <c r="G91" s="10">
        <v>188.83</v>
      </c>
      <c r="H91" s="10">
        <v>231.17</v>
      </c>
      <c r="I91" s="11">
        <v>-0.18315525370939126</v>
      </c>
      <c r="J91" s="7">
        <v>77.900000000000006</v>
      </c>
      <c r="K91" s="2">
        <v>196.25</v>
      </c>
      <c r="L91" s="2">
        <v>253.58999999999997</v>
      </c>
      <c r="M91" s="3">
        <v>-0.22611301707480572</v>
      </c>
    </row>
    <row r="92" spans="1:13" x14ac:dyDescent="0.25">
      <c r="A92" s="4" t="s">
        <v>168</v>
      </c>
      <c r="B92" s="9">
        <v>65</v>
      </c>
      <c r="C92" s="10">
        <v>1.33</v>
      </c>
      <c r="D92" s="10"/>
      <c r="E92" s="11">
        <v>0</v>
      </c>
      <c r="F92" s="9">
        <v>65</v>
      </c>
      <c r="G92" s="10">
        <v>25.17</v>
      </c>
      <c r="H92" s="10"/>
      <c r="I92" s="11">
        <v>0</v>
      </c>
      <c r="J92" s="7">
        <v>130</v>
      </c>
      <c r="K92" s="2">
        <v>26.5</v>
      </c>
      <c r="L92" s="2"/>
      <c r="M92" s="3">
        <v>0</v>
      </c>
    </row>
    <row r="93" spans="1:13" x14ac:dyDescent="0.25">
      <c r="A93" s="4" t="s">
        <v>172</v>
      </c>
      <c r="B93" s="9"/>
      <c r="C93" s="10"/>
      <c r="D93" s="10"/>
      <c r="E93" s="11">
        <v>0</v>
      </c>
      <c r="F93" s="9">
        <v>14.75</v>
      </c>
      <c r="G93" s="10">
        <v>0.83</v>
      </c>
      <c r="H93" s="10">
        <v>90.33</v>
      </c>
      <c r="I93" s="11">
        <v>-0.99081146905789885</v>
      </c>
      <c r="J93" s="7">
        <v>14.75</v>
      </c>
      <c r="K93" s="2">
        <v>0.83</v>
      </c>
      <c r="L93" s="2">
        <v>90.33</v>
      </c>
      <c r="M93" s="3">
        <v>-0.99081146905789885</v>
      </c>
    </row>
    <row r="94" spans="1:13" x14ac:dyDescent="0.25">
      <c r="A94" s="4" t="s">
        <v>179</v>
      </c>
      <c r="B94" s="9"/>
      <c r="C94" s="10"/>
      <c r="D94" s="10"/>
      <c r="E94" s="11">
        <v>0</v>
      </c>
      <c r="F94" s="9">
        <v>33</v>
      </c>
      <c r="G94" s="10">
        <v>2.33</v>
      </c>
      <c r="H94" s="10">
        <v>1.92</v>
      </c>
      <c r="I94" s="11">
        <v>0.21354166666666674</v>
      </c>
      <c r="J94" s="7">
        <v>33</v>
      </c>
      <c r="K94" s="2">
        <v>2.33</v>
      </c>
      <c r="L94" s="2">
        <v>1.92</v>
      </c>
      <c r="M94" s="3">
        <v>0.21354166666666674</v>
      </c>
    </row>
    <row r="95" spans="1:13" x14ac:dyDescent="0.25">
      <c r="A95" s="4" t="s">
        <v>183</v>
      </c>
      <c r="B95" s="9">
        <v>35</v>
      </c>
      <c r="C95" s="10">
        <v>1.25</v>
      </c>
      <c r="D95" s="10"/>
      <c r="E95" s="11">
        <v>0</v>
      </c>
      <c r="F95" s="9">
        <v>35</v>
      </c>
      <c r="G95" s="10">
        <v>23.42</v>
      </c>
      <c r="H95" s="10"/>
      <c r="I95" s="11">
        <v>0</v>
      </c>
      <c r="J95" s="7">
        <v>70</v>
      </c>
      <c r="K95" s="2">
        <v>24.67</v>
      </c>
      <c r="L95" s="2"/>
      <c r="M95" s="3">
        <v>0</v>
      </c>
    </row>
    <row r="96" spans="1:13" x14ac:dyDescent="0.25">
      <c r="A96" s="4" t="s">
        <v>186</v>
      </c>
      <c r="B96" s="9"/>
      <c r="C96" s="10"/>
      <c r="D96" s="10"/>
      <c r="E96" s="11">
        <v>0</v>
      </c>
      <c r="F96" s="9">
        <v>16.95</v>
      </c>
      <c r="G96" s="10">
        <v>17.329999999999998</v>
      </c>
      <c r="H96" s="10">
        <v>188.17</v>
      </c>
      <c r="I96" s="11">
        <v>-0.90790242865493964</v>
      </c>
      <c r="J96" s="7">
        <v>16.95</v>
      </c>
      <c r="K96" s="2">
        <v>17.329999999999998</v>
      </c>
      <c r="L96" s="2">
        <v>188.17</v>
      </c>
      <c r="M96" s="3">
        <v>-0.90790242865493964</v>
      </c>
    </row>
    <row r="97" spans="1:13" x14ac:dyDescent="0.25">
      <c r="A97" s="4" t="s">
        <v>207</v>
      </c>
      <c r="B97" s="9"/>
      <c r="C97" s="10"/>
      <c r="D97" s="10"/>
      <c r="E97" s="11">
        <v>0</v>
      </c>
      <c r="F97" s="9">
        <v>18.75</v>
      </c>
      <c r="G97" s="10">
        <v>10.67</v>
      </c>
      <c r="H97" s="10">
        <v>274.25</v>
      </c>
      <c r="I97" s="11">
        <v>-0.96109389243391063</v>
      </c>
      <c r="J97" s="7">
        <v>18.75</v>
      </c>
      <c r="K97" s="2">
        <v>10.67</v>
      </c>
      <c r="L97" s="2">
        <v>274.25</v>
      </c>
      <c r="M97" s="3">
        <v>-0.96109389243391063</v>
      </c>
    </row>
    <row r="98" spans="1:13" x14ac:dyDescent="0.25">
      <c r="A98" s="4" t="s">
        <v>225</v>
      </c>
      <c r="B98" s="9">
        <v>19.95</v>
      </c>
      <c r="C98" s="10">
        <v>0.08</v>
      </c>
      <c r="D98" s="10"/>
      <c r="E98" s="11">
        <v>0</v>
      </c>
      <c r="F98" s="9">
        <v>19.95</v>
      </c>
      <c r="G98" s="10">
        <v>8.58</v>
      </c>
      <c r="H98" s="10"/>
      <c r="I98" s="11">
        <v>0</v>
      </c>
      <c r="J98" s="7">
        <v>39.9</v>
      </c>
      <c r="K98" s="2">
        <v>8.66</v>
      </c>
      <c r="L98" s="2"/>
      <c r="M98" s="3">
        <v>0</v>
      </c>
    </row>
    <row r="99" spans="1:13" x14ac:dyDescent="0.25">
      <c r="A99" s="4" t="s">
        <v>227</v>
      </c>
      <c r="B99" s="9"/>
      <c r="C99" s="10"/>
      <c r="D99" s="10"/>
      <c r="E99" s="11">
        <v>0</v>
      </c>
      <c r="F99" s="9">
        <v>19.95</v>
      </c>
      <c r="G99" s="10">
        <v>8.58</v>
      </c>
      <c r="H99" s="10"/>
      <c r="I99" s="11">
        <v>0</v>
      </c>
      <c r="J99" s="7">
        <v>19.95</v>
      </c>
      <c r="K99" s="2">
        <v>8.58</v>
      </c>
      <c r="L99" s="2"/>
      <c r="M99" s="3">
        <v>0</v>
      </c>
    </row>
    <row r="100" spans="1:13" x14ac:dyDescent="0.25">
      <c r="A100" s="4" t="s">
        <v>229</v>
      </c>
      <c r="B100" s="9">
        <v>19.95</v>
      </c>
      <c r="C100" s="10">
        <v>0.42</v>
      </c>
      <c r="D100" s="10"/>
      <c r="E100" s="11">
        <v>0</v>
      </c>
      <c r="F100" s="9">
        <v>19.95</v>
      </c>
      <c r="G100" s="10">
        <v>7.08</v>
      </c>
      <c r="H100" s="10"/>
      <c r="I100" s="11">
        <v>0</v>
      </c>
      <c r="J100" s="7">
        <v>39.9</v>
      </c>
      <c r="K100" s="2">
        <v>7.5</v>
      </c>
      <c r="L100" s="2"/>
      <c r="M100" s="3">
        <v>0</v>
      </c>
    </row>
    <row r="101" spans="1:13" x14ac:dyDescent="0.25">
      <c r="A101" s="4" t="s">
        <v>269</v>
      </c>
      <c r="B101" s="9">
        <v>27.95</v>
      </c>
      <c r="C101" s="10">
        <v>11.17</v>
      </c>
      <c r="D101" s="10"/>
      <c r="E101" s="11">
        <v>0</v>
      </c>
      <c r="F101" s="9">
        <v>27.95</v>
      </c>
      <c r="G101" s="10">
        <v>70.25</v>
      </c>
      <c r="H101" s="10"/>
      <c r="I101" s="11">
        <v>0</v>
      </c>
      <c r="J101" s="7">
        <v>55.9</v>
      </c>
      <c r="K101" s="2">
        <v>81.42</v>
      </c>
      <c r="L101" s="2"/>
      <c r="M101" s="3">
        <v>0</v>
      </c>
    </row>
    <row r="102" spans="1:13" x14ac:dyDescent="0.25">
      <c r="A102" s="4" t="s">
        <v>238</v>
      </c>
      <c r="B102" s="9">
        <v>45</v>
      </c>
      <c r="C102" s="10">
        <v>1.67</v>
      </c>
      <c r="D102" s="10"/>
      <c r="E102" s="11">
        <v>0</v>
      </c>
      <c r="F102" s="9">
        <v>45</v>
      </c>
      <c r="G102" s="10">
        <v>13.67</v>
      </c>
      <c r="H102" s="10"/>
      <c r="I102" s="11">
        <v>0</v>
      </c>
      <c r="J102" s="7">
        <v>90</v>
      </c>
      <c r="K102" s="2">
        <v>15.34</v>
      </c>
      <c r="L102" s="2"/>
      <c r="M102" s="3">
        <v>0</v>
      </c>
    </row>
    <row r="103" spans="1:13" x14ac:dyDescent="0.25">
      <c r="A103" s="4" t="s">
        <v>242</v>
      </c>
      <c r="B103" s="9"/>
      <c r="C103" s="10"/>
      <c r="D103" s="10"/>
      <c r="E103" s="11">
        <v>0</v>
      </c>
      <c r="F103" s="9">
        <v>22</v>
      </c>
      <c r="G103" s="10">
        <v>0.08</v>
      </c>
      <c r="H103" s="10">
        <v>3</v>
      </c>
      <c r="I103" s="11">
        <v>-0.97333333333333327</v>
      </c>
      <c r="J103" s="7">
        <v>22</v>
      </c>
      <c r="K103" s="2">
        <v>0.08</v>
      </c>
      <c r="L103" s="2">
        <v>3</v>
      </c>
      <c r="M103" s="3">
        <v>-0.97333333333333327</v>
      </c>
    </row>
    <row r="104" spans="1:13" x14ac:dyDescent="0.25">
      <c r="A104" s="4" t="s">
        <v>243</v>
      </c>
      <c r="B104" s="9"/>
      <c r="C104" s="10"/>
      <c r="D104" s="10"/>
      <c r="E104" s="11">
        <v>0</v>
      </c>
      <c r="F104" s="9">
        <v>60</v>
      </c>
      <c r="G104" s="10">
        <v>0.33</v>
      </c>
      <c r="H104" s="10">
        <v>3</v>
      </c>
      <c r="I104" s="11">
        <v>-0.89</v>
      </c>
      <c r="J104" s="7">
        <v>60</v>
      </c>
      <c r="K104" s="2">
        <v>0.33</v>
      </c>
      <c r="L104" s="2">
        <v>3</v>
      </c>
      <c r="M104" s="3">
        <v>-0.89</v>
      </c>
    </row>
    <row r="105" spans="1:13" x14ac:dyDescent="0.25">
      <c r="A105" s="4" t="s">
        <v>246</v>
      </c>
      <c r="B105" s="9"/>
      <c r="C105" s="10"/>
      <c r="D105" s="10"/>
      <c r="E105" s="11">
        <v>0</v>
      </c>
      <c r="F105" s="9">
        <v>23</v>
      </c>
      <c r="G105" s="10">
        <v>1.17</v>
      </c>
      <c r="H105" s="10">
        <v>3.17</v>
      </c>
      <c r="I105" s="11">
        <v>-0.63091482649842268</v>
      </c>
      <c r="J105" s="7">
        <v>23</v>
      </c>
      <c r="K105" s="2">
        <v>1.17</v>
      </c>
      <c r="L105" s="2">
        <v>3.17</v>
      </c>
      <c r="M105" s="3">
        <v>-0.63091482649842268</v>
      </c>
    </row>
    <row r="106" spans="1:13" x14ac:dyDescent="0.25">
      <c r="A106" s="4" t="s">
        <v>258</v>
      </c>
      <c r="B106" s="9"/>
      <c r="C106" s="10"/>
      <c r="D106" s="10"/>
      <c r="E106" s="11">
        <v>0</v>
      </c>
      <c r="F106" s="9">
        <v>11.75</v>
      </c>
      <c r="G106" s="10">
        <v>0.08</v>
      </c>
      <c r="H106" s="10">
        <v>245.67</v>
      </c>
      <c r="I106" s="11">
        <v>-0.99967435991370535</v>
      </c>
      <c r="J106" s="7">
        <v>11.75</v>
      </c>
      <c r="K106" s="2">
        <v>0.08</v>
      </c>
      <c r="L106" s="2">
        <v>245.67</v>
      </c>
      <c r="M106" s="3">
        <v>-0.99967435991370535</v>
      </c>
    </row>
    <row r="107" spans="1:13" x14ac:dyDescent="0.25">
      <c r="A107" s="4" t="s">
        <v>259</v>
      </c>
      <c r="B107" s="9"/>
      <c r="C107" s="10"/>
      <c r="D107" s="10"/>
      <c r="E107" s="11">
        <v>0</v>
      </c>
      <c r="F107" s="9">
        <v>17.95</v>
      </c>
      <c r="G107" s="10">
        <v>0.08</v>
      </c>
      <c r="H107" s="10">
        <v>63.5</v>
      </c>
      <c r="I107" s="11">
        <v>-0.99874015748031497</v>
      </c>
      <c r="J107" s="7">
        <v>17.95</v>
      </c>
      <c r="K107" s="2">
        <v>0.08</v>
      </c>
      <c r="L107" s="2">
        <v>63.5</v>
      </c>
      <c r="M107" s="3">
        <v>-0.99874015748031497</v>
      </c>
    </row>
    <row r="108" spans="1:13" x14ac:dyDescent="0.25">
      <c r="A108" s="4" t="s">
        <v>519</v>
      </c>
      <c r="B108" s="9"/>
      <c r="C108" s="10"/>
      <c r="D108" s="10"/>
      <c r="E108" s="11">
        <v>0</v>
      </c>
      <c r="F108" s="9">
        <v>19.95</v>
      </c>
      <c r="G108" s="10">
        <v>183.75</v>
      </c>
      <c r="H108" s="10"/>
      <c r="I108" s="11">
        <v>0</v>
      </c>
      <c r="J108" s="7">
        <v>19.95</v>
      </c>
      <c r="K108" s="2">
        <v>183.75</v>
      </c>
      <c r="L108" s="2"/>
      <c r="M108" s="3">
        <v>0</v>
      </c>
    </row>
    <row r="109" spans="1:13" x14ac:dyDescent="0.25">
      <c r="A109" s="1" t="s">
        <v>46</v>
      </c>
      <c r="B109" s="9">
        <v>246.39999999999995</v>
      </c>
      <c r="C109" s="10">
        <v>667.9100000000002</v>
      </c>
      <c r="D109" s="10">
        <v>376.08</v>
      </c>
      <c r="E109" s="11">
        <v>0.77597851520953043</v>
      </c>
      <c r="F109" s="9">
        <v>399.34999999999991</v>
      </c>
      <c r="G109" s="10">
        <v>15375.66</v>
      </c>
      <c r="H109" s="10">
        <v>11776.41</v>
      </c>
      <c r="I109" s="11">
        <v>0.30563219181397389</v>
      </c>
      <c r="J109" s="7">
        <v>645.74999999999989</v>
      </c>
      <c r="K109" s="2">
        <v>16043.57</v>
      </c>
      <c r="L109" s="2">
        <v>12152.49</v>
      </c>
      <c r="M109" s="3">
        <v>0.32018787919183639</v>
      </c>
    </row>
    <row r="110" spans="1:13" x14ac:dyDescent="0.25">
      <c r="A110" s="4" t="s">
        <v>45</v>
      </c>
      <c r="B110" s="9">
        <v>19.95</v>
      </c>
      <c r="C110" s="10">
        <v>495.67</v>
      </c>
      <c r="D110" s="10">
        <v>339.33</v>
      </c>
      <c r="E110" s="11">
        <v>0.46073144136975819</v>
      </c>
      <c r="F110" s="9">
        <v>19.95</v>
      </c>
      <c r="G110" s="10">
        <v>11798.92</v>
      </c>
      <c r="H110" s="10">
        <v>7798.67</v>
      </c>
      <c r="I110" s="11">
        <v>0.51294002695331387</v>
      </c>
      <c r="J110" s="7">
        <v>39.9</v>
      </c>
      <c r="K110" s="2">
        <v>12294.59</v>
      </c>
      <c r="L110" s="2">
        <v>8138</v>
      </c>
      <c r="M110" s="3">
        <v>0.51076308675350213</v>
      </c>
    </row>
    <row r="111" spans="1:13" x14ac:dyDescent="0.25">
      <c r="A111" s="4" t="s">
        <v>97</v>
      </c>
      <c r="B111" s="9">
        <v>17.95</v>
      </c>
      <c r="C111" s="10">
        <v>13.17</v>
      </c>
      <c r="D111" s="10"/>
      <c r="E111" s="11">
        <v>0</v>
      </c>
      <c r="F111" s="9">
        <v>17.95</v>
      </c>
      <c r="G111" s="10">
        <v>219</v>
      </c>
      <c r="H111" s="10"/>
      <c r="I111" s="11">
        <v>0</v>
      </c>
      <c r="J111" s="7">
        <v>35.9</v>
      </c>
      <c r="K111" s="2">
        <v>232.17</v>
      </c>
      <c r="L111" s="2"/>
      <c r="M111" s="3">
        <v>0</v>
      </c>
    </row>
    <row r="112" spans="1:13" x14ac:dyDescent="0.25">
      <c r="A112" s="4" t="s">
        <v>101</v>
      </c>
      <c r="B112" s="9">
        <v>19.95</v>
      </c>
      <c r="C112" s="10">
        <v>9.83</v>
      </c>
      <c r="D112" s="10"/>
      <c r="E112" s="11">
        <v>0</v>
      </c>
      <c r="F112" s="9">
        <v>19.95</v>
      </c>
      <c r="G112" s="10">
        <v>231.58</v>
      </c>
      <c r="H112" s="10"/>
      <c r="I112" s="11">
        <v>0</v>
      </c>
      <c r="J112" s="7">
        <v>39.9</v>
      </c>
      <c r="K112" s="2">
        <v>241.41000000000003</v>
      </c>
      <c r="L112" s="2"/>
      <c r="M112" s="3">
        <v>0</v>
      </c>
    </row>
    <row r="113" spans="1:13" x14ac:dyDescent="0.25">
      <c r="A113" s="4" t="s">
        <v>119</v>
      </c>
      <c r="B113" s="9"/>
      <c r="C113" s="10"/>
      <c r="D113" s="10"/>
      <c r="E113" s="11">
        <v>0</v>
      </c>
      <c r="F113" s="9">
        <v>28.95</v>
      </c>
      <c r="G113" s="10">
        <v>60.33</v>
      </c>
      <c r="H113" s="10"/>
      <c r="I113" s="11">
        <v>0</v>
      </c>
      <c r="J113" s="7">
        <v>28.95</v>
      </c>
      <c r="K113" s="2">
        <v>60.33</v>
      </c>
      <c r="L113" s="2"/>
      <c r="M113" s="3">
        <v>0</v>
      </c>
    </row>
    <row r="114" spans="1:13" x14ac:dyDescent="0.25">
      <c r="A114" s="4" t="s">
        <v>125</v>
      </c>
      <c r="B114" s="9">
        <v>19.95</v>
      </c>
      <c r="C114" s="10">
        <v>47.58</v>
      </c>
      <c r="D114" s="10">
        <v>22.75</v>
      </c>
      <c r="E114" s="11">
        <v>1.0914285714285714</v>
      </c>
      <c r="F114" s="9">
        <v>19.95</v>
      </c>
      <c r="G114" s="10">
        <v>1452.08</v>
      </c>
      <c r="H114" s="10">
        <v>1451.75</v>
      </c>
      <c r="I114" s="11">
        <v>2.2731186499047856E-4</v>
      </c>
      <c r="J114" s="7">
        <v>39.9</v>
      </c>
      <c r="K114" s="2">
        <v>1499.6599999999999</v>
      </c>
      <c r="L114" s="2">
        <v>1474.5</v>
      </c>
      <c r="M114" s="3">
        <v>1.7063411325873079E-2</v>
      </c>
    </row>
    <row r="115" spans="1:13" x14ac:dyDescent="0.25">
      <c r="A115" s="4" t="s">
        <v>126</v>
      </c>
      <c r="B115" s="9">
        <v>16.95</v>
      </c>
      <c r="C115" s="10">
        <v>0.08</v>
      </c>
      <c r="D115" s="10">
        <v>1</v>
      </c>
      <c r="E115" s="11">
        <v>-0.92</v>
      </c>
      <c r="F115" s="9">
        <v>16.95</v>
      </c>
      <c r="G115" s="10">
        <v>338.25</v>
      </c>
      <c r="H115" s="10">
        <v>436.33</v>
      </c>
      <c r="I115" s="11">
        <v>-0.2247839937661861</v>
      </c>
      <c r="J115" s="7">
        <v>33.9</v>
      </c>
      <c r="K115" s="2">
        <v>338.33</v>
      </c>
      <c r="L115" s="2">
        <v>437.33</v>
      </c>
      <c r="M115" s="3">
        <v>-0.22637367662863284</v>
      </c>
    </row>
    <row r="116" spans="1:13" x14ac:dyDescent="0.25">
      <c r="A116" s="4" t="s">
        <v>137</v>
      </c>
      <c r="B116" s="9">
        <v>24.95</v>
      </c>
      <c r="C116" s="10">
        <v>0.25</v>
      </c>
      <c r="D116" s="10"/>
      <c r="E116" s="11">
        <v>0</v>
      </c>
      <c r="F116" s="9">
        <v>24.95</v>
      </c>
      <c r="G116" s="10">
        <v>131.16999999999999</v>
      </c>
      <c r="H116" s="10"/>
      <c r="I116" s="11">
        <v>0</v>
      </c>
      <c r="J116" s="7">
        <v>49.9</v>
      </c>
      <c r="K116" s="2">
        <v>131.41999999999999</v>
      </c>
      <c r="L116" s="2"/>
      <c r="M116" s="3">
        <v>0</v>
      </c>
    </row>
    <row r="117" spans="1:13" x14ac:dyDescent="0.25">
      <c r="A117" s="4" t="s">
        <v>142</v>
      </c>
      <c r="B117" s="9"/>
      <c r="C117" s="10"/>
      <c r="D117" s="10"/>
      <c r="E117" s="11">
        <v>0</v>
      </c>
      <c r="F117" s="9">
        <v>17.95</v>
      </c>
      <c r="G117" s="10">
        <v>168.08</v>
      </c>
      <c r="H117" s="10">
        <v>178</v>
      </c>
      <c r="I117" s="11">
        <v>-5.5730337078651618E-2</v>
      </c>
      <c r="J117" s="7">
        <v>17.95</v>
      </c>
      <c r="K117" s="2">
        <v>168.08</v>
      </c>
      <c r="L117" s="2">
        <v>178</v>
      </c>
      <c r="M117" s="3">
        <v>-5.5730337078651618E-2</v>
      </c>
    </row>
    <row r="118" spans="1:13" x14ac:dyDescent="0.25">
      <c r="A118" s="4" t="s">
        <v>146</v>
      </c>
      <c r="B118" s="9">
        <v>19.95</v>
      </c>
      <c r="C118" s="10">
        <v>0.08</v>
      </c>
      <c r="D118" s="10">
        <v>2</v>
      </c>
      <c r="E118" s="11">
        <v>-0.96</v>
      </c>
      <c r="F118" s="9">
        <v>19.95</v>
      </c>
      <c r="G118" s="10">
        <v>240.75</v>
      </c>
      <c r="H118" s="10">
        <v>333.67</v>
      </c>
      <c r="I118" s="11">
        <v>-0.27847873647615912</v>
      </c>
      <c r="J118" s="7">
        <v>39.9</v>
      </c>
      <c r="K118" s="2">
        <v>240.83</v>
      </c>
      <c r="L118" s="2">
        <v>335.67</v>
      </c>
      <c r="M118" s="3">
        <v>-0.28253939881431167</v>
      </c>
    </row>
    <row r="119" spans="1:13" x14ac:dyDescent="0.25">
      <c r="A119" s="4" t="s">
        <v>153</v>
      </c>
      <c r="B119" s="9">
        <v>19.95</v>
      </c>
      <c r="C119" s="10">
        <v>1.17</v>
      </c>
      <c r="D119" s="10"/>
      <c r="E119" s="11">
        <v>0</v>
      </c>
      <c r="F119" s="9">
        <v>19.95</v>
      </c>
      <c r="G119" s="10">
        <v>254.33</v>
      </c>
      <c r="H119" s="10"/>
      <c r="I119" s="11">
        <v>0</v>
      </c>
      <c r="J119" s="7">
        <v>39.9</v>
      </c>
      <c r="K119" s="2">
        <v>255.5</v>
      </c>
      <c r="L119" s="2"/>
      <c r="M119" s="3">
        <v>0</v>
      </c>
    </row>
    <row r="120" spans="1:13" x14ac:dyDescent="0.25">
      <c r="A120" s="4" t="s">
        <v>156</v>
      </c>
      <c r="B120" s="9">
        <v>19.95</v>
      </c>
      <c r="C120" s="10">
        <v>0.08</v>
      </c>
      <c r="D120" s="10"/>
      <c r="E120" s="11">
        <v>0</v>
      </c>
      <c r="F120" s="9">
        <v>19.95</v>
      </c>
      <c r="G120" s="10">
        <v>233.58</v>
      </c>
      <c r="H120" s="10"/>
      <c r="I120" s="11">
        <v>0</v>
      </c>
      <c r="J120" s="7">
        <v>39.9</v>
      </c>
      <c r="K120" s="2">
        <v>233.66000000000003</v>
      </c>
      <c r="L120" s="2"/>
      <c r="M120" s="3">
        <v>0</v>
      </c>
    </row>
    <row r="121" spans="1:13" x14ac:dyDescent="0.25">
      <c r="A121" s="4" t="s">
        <v>161</v>
      </c>
      <c r="B121" s="9">
        <v>27.95</v>
      </c>
      <c r="C121" s="10">
        <v>0.08</v>
      </c>
      <c r="D121" s="10"/>
      <c r="E121" s="11">
        <v>0</v>
      </c>
      <c r="F121" s="9">
        <v>27.95</v>
      </c>
      <c r="G121" s="10">
        <v>51.5</v>
      </c>
      <c r="H121" s="10"/>
      <c r="I121" s="11">
        <v>0</v>
      </c>
      <c r="J121" s="7">
        <v>55.9</v>
      </c>
      <c r="K121" s="2">
        <v>51.58</v>
      </c>
      <c r="L121" s="2"/>
      <c r="M121" s="3">
        <v>0</v>
      </c>
    </row>
    <row r="122" spans="1:13" x14ac:dyDescent="0.25">
      <c r="A122" s="4" t="s">
        <v>185</v>
      </c>
      <c r="B122" s="9"/>
      <c r="C122" s="10"/>
      <c r="D122" s="10"/>
      <c r="E122" s="11">
        <v>0</v>
      </c>
      <c r="F122" s="9">
        <v>24.95</v>
      </c>
      <c r="G122" s="10">
        <v>15.08</v>
      </c>
      <c r="H122" s="10">
        <v>289.42</v>
      </c>
      <c r="I122" s="11">
        <v>-0.94789579158316639</v>
      </c>
      <c r="J122" s="7">
        <v>24.95</v>
      </c>
      <c r="K122" s="2">
        <v>15.08</v>
      </c>
      <c r="L122" s="2">
        <v>289.42</v>
      </c>
      <c r="M122" s="3">
        <v>-0.94789579158316639</v>
      </c>
    </row>
    <row r="123" spans="1:13" x14ac:dyDescent="0.25">
      <c r="A123" s="4" t="s">
        <v>197</v>
      </c>
      <c r="B123" s="9"/>
      <c r="C123" s="10"/>
      <c r="D123" s="10"/>
      <c r="E123" s="11">
        <v>0</v>
      </c>
      <c r="F123" s="9">
        <v>19.95</v>
      </c>
      <c r="G123" s="10">
        <v>15.17</v>
      </c>
      <c r="H123" s="10">
        <v>118.83</v>
      </c>
      <c r="I123" s="11">
        <v>-0.87233863502482534</v>
      </c>
      <c r="J123" s="7">
        <v>19.95</v>
      </c>
      <c r="K123" s="2">
        <v>15.17</v>
      </c>
      <c r="L123" s="2">
        <v>118.83</v>
      </c>
      <c r="M123" s="3">
        <v>-0.87233863502482534</v>
      </c>
    </row>
    <row r="124" spans="1:13" x14ac:dyDescent="0.25">
      <c r="A124" s="4" t="s">
        <v>198</v>
      </c>
      <c r="B124" s="9">
        <v>18.95</v>
      </c>
      <c r="C124" s="10">
        <v>0.17</v>
      </c>
      <c r="D124" s="10">
        <v>11</v>
      </c>
      <c r="E124" s="11">
        <v>-0.9845454545454545</v>
      </c>
      <c r="F124" s="9">
        <v>18.95</v>
      </c>
      <c r="G124" s="10">
        <v>53.92</v>
      </c>
      <c r="H124" s="10">
        <v>130.83000000000001</v>
      </c>
      <c r="I124" s="11">
        <v>-0.58786211113658948</v>
      </c>
      <c r="J124" s="7">
        <v>37.9</v>
      </c>
      <c r="K124" s="2">
        <v>54.09</v>
      </c>
      <c r="L124" s="2">
        <v>141.83000000000001</v>
      </c>
      <c r="M124" s="3">
        <v>-0.61862793485158285</v>
      </c>
    </row>
    <row r="125" spans="1:13" x14ac:dyDescent="0.25">
      <c r="A125" s="4" t="s">
        <v>210</v>
      </c>
      <c r="B125" s="9"/>
      <c r="C125" s="10"/>
      <c r="D125" s="10"/>
      <c r="E125" s="11">
        <v>0</v>
      </c>
      <c r="F125" s="9">
        <v>18.95</v>
      </c>
      <c r="G125" s="10">
        <v>7.75</v>
      </c>
      <c r="H125" s="10">
        <v>216.08</v>
      </c>
      <c r="I125" s="11">
        <v>-0.96413365420214736</v>
      </c>
      <c r="J125" s="7">
        <v>18.95</v>
      </c>
      <c r="K125" s="2">
        <v>7.75</v>
      </c>
      <c r="L125" s="2">
        <v>216.08</v>
      </c>
      <c r="M125" s="3">
        <v>-0.96413365420214736</v>
      </c>
    </row>
    <row r="126" spans="1:13" x14ac:dyDescent="0.25">
      <c r="A126" s="4" t="s">
        <v>228</v>
      </c>
      <c r="B126" s="9"/>
      <c r="C126" s="10"/>
      <c r="D126" s="10"/>
      <c r="E126" s="11">
        <v>0</v>
      </c>
      <c r="F126" s="9">
        <v>13.25</v>
      </c>
      <c r="G126" s="10">
        <v>3.67</v>
      </c>
      <c r="H126" s="10">
        <v>405.83</v>
      </c>
      <c r="I126" s="11">
        <v>-0.99095680457334345</v>
      </c>
      <c r="J126" s="7">
        <v>13.25</v>
      </c>
      <c r="K126" s="2">
        <v>3.67</v>
      </c>
      <c r="L126" s="2">
        <v>405.83</v>
      </c>
      <c r="M126" s="3">
        <v>-0.99095680457334345</v>
      </c>
    </row>
    <row r="127" spans="1:13" x14ac:dyDescent="0.25">
      <c r="A127" s="4" t="s">
        <v>245</v>
      </c>
      <c r="B127" s="9">
        <v>19.95</v>
      </c>
      <c r="C127" s="10">
        <v>99.75</v>
      </c>
      <c r="D127" s="10"/>
      <c r="E127" s="11">
        <v>0</v>
      </c>
      <c r="F127" s="9">
        <v>19.95</v>
      </c>
      <c r="G127" s="10">
        <v>99.83</v>
      </c>
      <c r="H127" s="10">
        <v>414.17</v>
      </c>
      <c r="I127" s="11">
        <v>-0.75896371055363743</v>
      </c>
      <c r="J127" s="7">
        <v>39.9</v>
      </c>
      <c r="K127" s="2">
        <v>199.57999999999998</v>
      </c>
      <c r="L127" s="2">
        <v>414.17</v>
      </c>
      <c r="M127" s="3">
        <v>-0.51812057850641047</v>
      </c>
    </row>
    <row r="128" spans="1:13" x14ac:dyDescent="0.25">
      <c r="A128" s="4" t="s">
        <v>250</v>
      </c>
      <c r="B128" s="9"/>
      <c r="C128" s="10"/>
      <c r="D128" s="10"/>
      <c r="E128" s="11">
        <v>0</v>
      </c>
      <c r="F128" s="9">
        <v>28.95</v>
      </c>
      <c r="G128" s="10">
        <v>0.67</v>
      </c>
      <c r="H128" s="10">
        <v>2.83</v>
      </c>
      <c r="I128" s="11">
        <v>-0.76325088339222613</v>
      </c>
      <c r="J128" s="7">
        <v>28.95</v>
      </c>
      <c r="K128" s="2">
        <v>0.67</v>
      </c>
      <c r="L128" s="2">
        <v>2.83</v>
      </c>
      <c r="M128" s="3">
        <v>-0.76325088339222613</v>
      </c>
    </row>
    <row r="129" spans="1:13" x14ac:dyDescent="0.25">
      <c r="A129" s="1" t="s">
        <v>54</v>
      </c>
      <c r="B129" s="9">
        <v>1355.0000000000002</v>
      </c>
      <c r="C129" s="10">
        <v>829.82000000000016</v>
      </c>
      <c r="D129" s="10">
        <v>739.83999999999992</v>
      </c>
      <c r="E129" s="11">
        <v>0.12162089100346055</v>
      </c>
      <c r="F129" s="9">
        <v>1835.5500000000009</v>
      </c>
      <c r="G129" s="10">
        <v>14702.76</v>
      </c>
      <c r="H129" s="10">
        <v>22292.390000000014</v>
      </c>
      <c r="I129" s="11">
        <v>-0.34045833578185242</v>
      </c>
      <c r="J129" s="7">
        <v>3190.5500000000006</v>
      </c>
      <c r="K129" s="2">
        <v>15532.58</v>
      </c>
      <c r="L129" s="2">
        <v>23032.230000000007</v>
      </c>
      <c r="M129" s="3">
        <v>-0.325615452780734</v>
      </c>
    </row>
    <row r="130" spans="1:13" x14ac:dyDescent="0.25">
      <c r="A130" s="4" t="s">
        <v>53</v>
      </c>
      <c r="B130" s="9">
        <v>22.95</v>
      </c>
      <c r="C130" s="10">
        <v>439.17</v>
      </c>
      <c r="D130" s="10">
        <v>578.16999999999996</v>
      </c>
      <c r="E130" s="11">
        <v>-0.24041371914834728</v>
      </c>
      <c r="F130" s="9">
        <v>22.95</v>
      </c>
      <c r="G130" s="10">
        <v>8762.92</v>
      </c>
      <c r="H130" s="10">
        <v>15976.92</v>
      </c>
      <c r="I130" s="11">
        <v>-0.45152632672630266</v>
      </c>
      <c r="J130" s="7">
        <v>45.9</v>
      </c>
      <c r="K130" s="2">
        <v>9202.09</v>
      </c>
      <c r="L130" s="2">
        <v>16555.09</v>
      </c>
      <c r="M130" s="3">
        <v>-0.4441534295494618</v>
      </c>
    </row>
    <row r="131" spans="1:13" x14ac:dyDescent="0.25">
      <c r="A131" s="4" t="s">
        <v>68</v>
      </c>
      <c r="B131" s="9">
        <v>19.95</v>
      </c>
      <c r="C131" s="10">
        <v>17</v>
      </c>
      <c r="D131" s="10">
        <v>46</v>
      </c>
      <c r="E131" s="11">
        <v>-0.63043478260869568</v>
      </c>
      <c r="F131" s="9">
        <v>19.95</v>
      </c>
      <c r="G131" s="10">
        <v>1210.75</v>
      </c>
      <c r="H131" s="10">
        <v>968.25</v>
      </c>
      <c r="I131" s="11">
        <v>0.25045184611412341</v>
      </c>
      <c r="J131" s="7">
        <v>39.9</v>
      </c>
      <c r="K131" s="2">
        <v>1227.75</v>
      </c>
      <c r="L131" s="2">
        <v>1014.25</v>
      </c>
      <c r="M131" s="3">
        <v>0.21050036973132857</v>
      </c>
    </row>
    <row r="132" spans="1:13" x14ac:dyDescent="0.25">
      <c r="A132" s="4" t="s">
        <v>82</v>
      </c>
      <c r="B132" s="9">
        <v>20.95</v>
      </c>
      <c r="C132" s="10">
        <v>157.83000000000001</v>
      </c>
      <c r="D132" s="10">
        <v>54.75</v>
      </c>
      <c r="E132" s="11">
        <v>1.8827397260273975</v>
      </c>
      <c r="F132" s="9">
        <v>20.95</v>
      </c>
      <c r="G132" s="10">
        <v>2319</v>
      </c>
      <c r="H132" s="10">
        <v>2098.42</v>
      </c>
      <c r="I132" s="11">
        <v>0.1051171834046568</v>
      </c>
      <c r="J132" s="7">
        <v>41.9</v>
      </c>
      <c r="K132" s="2">
        <v>2476.83</v>
      </c>
      <c r="L132" s="2">
        <v>2153.17</v>
      </c>
      <c r="M132" s="3">
        <v>0.15031790337037942</v>
      </c>
    </row>
    <row r="133" spans="1:13" x14ac:dyDescent="0.25">
      <c r="A133" s="4" t="s">
        <v>84</v>
      </c>
      <c r="B133" s="9">
        <v>24.95</v>
      </c>
      <c r="C133" s="10">
        <v>0.5</v>
      </c>
      <c r="D133" s="10"/>
      <c r="E133" s="11">
        <v>0</v>
      </c>
      <c r="F133" s="9">
        <v>24.95</v>
      </c>
      <c r="G133" s="10">
        <v>170.58</v>
      </c>
      <c r="H133" s="10"/>
      <c r="I133" s="11">
        <v>0</v>
      </c>
      <c r="J133" s="7">
        <v>49.9</v>
      </c>
      <c r="K133" s="2">
        <v>171.08</v>
      </c>
      <c r="L133" s="2"/>
      <c r="M133" s="3">
        <v>0</v>
      </c>
    </row>
    <row r="134" spans="1:13" x14ac:dyDescent="0.25">
      <c r="A134" s="4" t="s">
        <v>122</v>
      </c>
      <c r="B134" s="9">
        <v>60</v>
      </c>
      <c r="C134" s="10">
        <v>0.08</v>
      </c>
      <c r="D134" s="10">
        <v>1.33</v>
      </c>
      <c r="E134" s="11">
        <v>-0.93984962406015038</v>
      </c>
      <c r="F134" s="9">
        <v>60</v>
      </c>
      <c r="G134" s="10">
        <v>32.92</v>
      </c>
      <c r="H134" s="10">
        <v>5.83</v>
      </c>
      <c r="I134" s="11">
        <v>4.6466552315608922</v>
      </c>
      <c r="J134" s="7">
        <v>120</v>
      </c>
      <c r="K134" s="2">
        <v>33</v>
      </c>
      <c r="L134" s="2">
        <v>7.16</v>
      </c>
      <c r="M134" s="3">
        <v>3.6089385474860336</v>
      </c>
    </row>
    <row r="135" spans="1:13" x14ac:dyDescent="0.25">
      <c r="A135" s="4" t="s">
        <v>124</v>
      </c>
      <c r="B135" s="9">
        <v>27.95</v>
      </c>
      <c r="C135" s="10">
        <v>1.5</v>
      </c>
      <c r="D135" s="10"/>
      <c r="E135" s="11">
        <v>0</v>
      </c>
      <c r="F135" s="9">
        <v>27.95</v>
      </c>
      <c r="G135" s="10">
        <v>179.83</v>
      </c>
      <c r="H135" s="10">
        <v>1.75</v>
      </c>
      <c r="I135" s="11">
        <v>101.76</v>
      </c>
      <c r="J135" s="7">
        <v>55.9</v>
      </c>
      <c r="K135" s="2">
        <v>181.33</v>
      </c>
      <c r="L135" s="2">
        <v>1.75</v>
      </c>
      <c r="M135" s="3">
        <v>102.61714285714287</v>
      </c>
    </row>
    <row r="136" spans="1:13" x14ac:dyDescent="0.25">
      <c r="A136" s="4" t="s">
        <v>129</v>
      </c>
      <c r="B136" s="9">
        <v>44.95</v>
      </c>
      <c r="C136" s="10">
        <v>0.33</v>
      </c>
      <c r="D136" s="10"/>
      <c r="E136" s="11">
        <v>0</v>
      </c>
      <c r="F136" s="9">
        <v>44.95</v>
      </c>
      <c r="G136" s="10">
        <v>82.17</v>
      </c>
      <c r="H136" s="10">
        <v>73</v>
      </c>
      <c r="I136" s="11">
        <v>0.1256164383561644</v>
      </c>
      <c r="J136" s="7">
        <v>89.9</v>
      </c>
      <c r="K136" s="2">
        <v>82.5</v>
      </c>
      <c r="L136" s="2">
        <v>73</v>
      </c>
      <c r="M136" s="3">
        <v>0.13013698630136986</v>
      </c>
    </row>
    <row r="137" spans="1:13" x14ac:dyDescent="0.25">
      <c r="A137" s="4" t="s">
        <v>130</v>
      </c>
      <c r="B137" s="9">
        <v>24.95</v>
      </c>
      <c r="C137" s="10">
        <v>1.67</v>
      </c>
      <c r="D137" s="10"/>
      <c r="E137" s="11">
        <v>0</v>
      </c>
      <c r="F137" s="9">
        <v>24.95</v>
      </c>
      <c r="G137" s="10">
        <v>345.42</v>
      </c>
      <c r="H137" s="10">
        <v>6.83</v>
      </c>
      <c r="I137" s="11">
        <v>49.573938506588583</v>
      </c>
      <c r="J137" s="7">
        <v>49.9</v>
      </c>
      <c r="K137" s="2">
        <v>347.09000000000003</v>
      </c>
      <c r="L137" s="2">
        <v>6.83</v>
      </c>
      <c r="M137" s="3">
        <v>49.818448023426065</v>
      </c>
    </row>
    <row r="138" spans="1:13" x14ac:dyDescent="0.25">
      <c r="A138" s="4" t="s">
        <v>136</v>
      </c>
      <c r="B138" s="9">
        <v>34.950000000000003</v>
      </c>
      <c r="C138" s="10">
        <v>0.33</v>
      </c>
      <c r="D138" s="10"/>
      <c r="E138" s="11">
        <v>0</v>
      </c>
      <c r="F138" s="9">
        <v>34.950000000000003</v>
      </c>
      <c r="G138" s="10">
        <v>137.16999999999999</v>
      </c>
      <c r="H138" s="10"/>
      <c r="I138" s="11">
        <v>0</v>
      </c>
      <c r="J138" s="7">
        <v>69.900000000000006</v>
      </c>
      <c r="K138" s="2">
        <v>137.5</v>
      </c>
      <c r="L138" s="2"/>
      <c r="M138" s="3">
        <v>0</v>
      </c>
    </row>
    <row r="139" spans="1:13" x14ac:dyDescent="0.25">
      <c r="A139" s="4" t="s">
        <v>139</v>
      </c>
      <c r="B139" s="9">
        <v>32.950000000000003</v>
      </c>
      <c r="C139" s="10">
        <v>0.08</v>
      </c>
      <c r="D139" s="10">
        <v>14.5</v>
      </c>
      <c r="E139" s="11">
        <v>-0.99448275862068969</v>
      </c>
      <c r="F139" s="9">
        <v>32.950000000000003</v>
      </c>
      <c r="G139" s="10">
        <v>88</v>
      </c>
      <c r="H139" s="10">
        <v>69.67</v>
      </c>
      <c r="I139" s="11">
        <v>0.26309745945170082</v>
      </c>
      <c r="J139" s="7">
        <v>65.900000000000006</v>
      </c>
      <c r="K139" s="2">
        <v>88.08</v>
      </c>
      <c r="L139" s="2">
        <v>84.17</v>
      </c>
      <c r="M139" s="3">
        <v>4.6453605797790148E-2</v>
      </c>
    </row>
    <row r="140" spans="1:13" x14ac:dyDescent="0.25">
      <c r="A140" s="4" t="s">
        <v>144</v>
      </c>
      <c r="B140" s="9">
        <v>49.95</v>
      </c>
      <c r="C140" s="10">
        <v>4.08</v>
      </c>
      <c r="D140" s="10"/>
      <c r="E140" s="11">
        <v>0</v>
      </c>
      <c r="F140" s="9">
        <v>49.95</v>
      </c>
      <c r="G140" s="10">
        <v>53.75</v>
      </c>
      <c r="H140" s="10"/>
      <c r="I140" s="11">
        <v>0</v>
      </c>
      <c r="J140" s="7">
        <v>99.9</v>
      </c>
      <c r="K140" s="2">
        <v>57.83</v>
      </c>
      <c r="L140" s="2"/>
      <c r="M140" s="3">
        <v>0</v>
      </c>
    </row>
    <row r="141" spans="1:13" x14ac:dyDescent="0.25">
      <c r="A141" s="4" t="s">
        <v>149</v>
      </c>
      <c r="B141" s="9"/>
      <c r="C141" s="10"/>
      <c r="D141" s="10"/>
      <c r="E141" s="11">
        <v>0</v>
      </c>
      <c r="F141" s="9">
        <v>70</v>
      </c>
      <c r="G141" s="10">
        <v>36.5</v>
      </c>
      <c r="H141" s="10"/>
      <c r="I141" s="11">
        <v>0</v>
      </c>
      <c r="J141" s="7">
        <v>70</v>
      </c>
      <c r="K141" s="2">
        <v>36.5</v>
      </c>
      <c r="L141" s="2"/>
      <c r="M141" s="3">
        <v>0</v>
      </c>
    </row>
    <row r="142" spans="1:13" x14ac:dyDescent="0.25">
      <c r="A142" s="4" t="s">
        <v>157</v>
      </c>
      <c r="B142" s="9">
        <v>50</v>
      </c>
      <c r="C142" s="10">
        <v>0.17</v>
      </c>
      <c r="D142" s="10"/>
      <c r="E142" s="11">
        <v>0</v>
      </c>
      <c r="F142" s="9">
        <v>50</v>
      </c>
      <c r="G142" s="10">
        <v>107.08</v>
      </c>
      <c r="H142" s="10"/>
      <c r="I142" s="11">
        <v>0</v>
      </c>
      <c r="J142" s="7">
        <v>100</v>
      </c>
      <c r="K142" s="2">
        <v>107.25</v>
      </c>
      <c r="L142" s="2"/>
      <c r="M142" s="3">
        <v>0</v>
      </c>
    </row>
    <row r="143" spans="1:13" x14ac:dyDescent="0.25">
      <c r="A143" s="4" t="s">
        <v>158</v>
      </c>
      <c r="B143" s="9">
        <v>60</v>
      </c>
      <c r="C143" s="10">
        <v>2.08</v>
      </c>
      <c r="D143" s="10"/>
      <c r="E143" s="11">
        <v>0</v>
      </c>
      <c r="F143" s="9">
        <v>60</v>
      </c>
      <c r="G143" s="10">
        <v>17.420000000000002</v>
      </c>
      <c r="H143" s="10"/>
      <c r="I143" s="11">
        <v>0</v>
      </c>
      <c r="J143" s="7">
        <v>120</v>
      </c>
      <c r="K143" s="2">
        <v>19.5</v>
      </c>
      <c r="L143" s="2"/>
      <c r="M143" s="3">
        <v>0</v>
      </c>
    </row>
    <row r="144" spans="1:13" x14ac:dyDescent="0.25">
      <c r="A144" s="4" t="s">
        <v>169</v>
      </c>
      <c r="B144" s="9"/>
      <c r="C144" s="10"/>
      <c r="D144" s="10"/>
      <c r="E144" s="11">
        <v>0</v>
      </c>
      <c r="F144" s="9">
        <v>60</v>
      </c>
      <c r="G144" s="10">
        <v>8</v>
      </c>
      <c r="H144" s="10">
        <v>19.079999999999998</v>
      </c>
      <c r="I144" s="11">
        <v>-0.58071278825995798</v>
      </c>
      <c r="J144" s="7">
        <v>60</v>
      </c>
      <c r="K144" s="2">
        <v>8</v>
      </c>
      <c r="L144" s="2">
        <v>19.079999999999998</v>
      </c>
      <c r="M144" s="3">
        <v>-0.58071278825995798</v>
      </c>
    </row>
    <row r="145" spans="1:13" x14ac:dyDescent="0.25">
      <c r="A145" s="4" t="s">
        <v>176</v>
      </c>
      <c r="B145" s="9">
        <v>39.950000000000003</v>
      </c>
      <c r="C145" s="10">
        <v>0.08</v>
      </c>
      <c r="D145" s="10">
        <v>38.17</v>
      </c>
      <c r="E145" s="11">
        <v>-0.99790411317788841</v>
      </c>
      <c r="F145" s="9">
        <v>39.950000000000003</v>
      </c>
      <c r="G145" s="10">
        <v>65.67</v>
      </c>
      <c r="H145" s="10">
        <v>30.5</v>
      </c>
      <c r="I145" s="11">
        <v>1.1531147540983606</v>
      </c>
      <c r="J145" s="7">
        <v>79.900000000000006</v>
      </c>
      <c r="K145" s="2">
        <v>65.75</v>
      </c>
      <c r="L145" s="2">
        <v>68.67</v>
      </c>
      <c r="M145" s="3">
        <v>-4.2522207659822363E-2</v>
      </c>
    </row>
    <row r="146" spans="1:13" x14ac:dyDescent="0.25">
      <c r="A146" s="4" t="s">
        <v>182</v>
      </c>
      <c r="B146" s="9"/>
      <c r="C146" s="10"/>
      <c r="D146" s="10"/>
      <c r="E146" s="11">
        <v>0</v>
      </c>
      <c r="F146" s="9">
        <v>29.95</v>
      </c>
      <c r="G146" s="10">
        <v>22</v>
      </c>
      <c r="H146" s="10">
        <v>219.5</v>
      </c>
      <c r="I146" s="11">
        <v>-0.89977220956719817</v>
      </c>
      <c r="J146" s="7">
        <v>29.95</v>
      </c>
      <c r="K146" s="2">
        <v>22</v>
      </c>
      <c r="L146" s="2">
        <v>219.5</v>
      </c>
      <c r="M146" s="3">
        <v>-0.89977220956719817</v>
      </c>
    </row>
    <row r="147" spans="1:13" x14ac:dyDescent="0.25">
      <c r="A147" s="4" t="s">
        <v>184</v>
      </c>
      <c r="B147" s="9"/>
      <c r="C147" s="10"/>
      <c r="D147" s="10"/>
      <c r="E147" s="11">
        <v>0</v>
      </c>
      <c r="F147" s="9">
        <v>47</v>
      </c>
      <c r="G147" s="10">
        <v>1.75</v>
      </c>
      <c r="H147" s="10">
        <v>64.25</v>
      </c>
      <c r="I147" s="11">
        <v>-0.97276264591439687</v>
      </c>
      <c r="J147" s="7">
        <v>47</v>
      </c>
      <c r="K147" s="2">
        <v>1.75</v>
      </c>
      <c r="L147" s="2">
        <v>64.25</v>
      </c>
      <c r="M147" s="3">
        <v>-0.97276264591439687</v>
      </c>
    </row>
    <row r="148" spans="1:13" x14ac:dyDescent="0.25">
      <c r="A148" s="4" t="s">
        <v>194</v>
      </c>
      <c r="B148" s="9"/>
      <c r="C148" s="10"/>
      <c r="D148" s="10"/>
      <c r="E148" s="11">
        <v>0</v>
      </c>
      <c r="F148" s="9">
        <v>18.95</v>
      </c>
      <c r="G148" s="10">
        <v>155.66999999999999</v>
      </c>
      <c r="H148" s="10">
        <v>114.5</v>
      </c>
      <c r="I148" s="11">
        <v>0.35956331877729247</v>
      </c>
      <c r="J148" s="7">
        <v>18.95</v>
      </c>
      <c r="K148" s="2">
        <v>155.66999999999999</v>
      </c>
      <c r="L148" s="2">
        <v>114.5</v>
      </c>
      <c r="M148" s="3">
        <v>0.35956331877729247</v>
      </c>
    </row>
    <row r="149" spans="1:13" x14ac:dyDescent="0.25">
      <c r="A149" s="4" t="s">
        <v>199</v>
      </c>
      <c r="B149" s="9"/>
      <c r="C149" s="10"/>
      <c r="D149" s="10"/>
      <c r="E149" s="11">
        <v>0</v>
      </c>
      <c r="F149" s="9">
        <v>24.95</v>
      </c>
      <c r="G149" s="10">
        <v>126.33</v>
      </c>
      <c r="H149" s="10"/>
      <c r="I149" s="11">
        <v>0</v>
      </c>
      <c r="J149" s="7">
        <v>24.95</v>
      </c>
      <c r="K149" s="2">
        <v>126.33</v>
      </c>
      <c r="L149" s="2"/>
      <c r="M149" s="3">
        <v>0</v>
      </c>
    </row>
    <row r="150" spans="1:13" x14ac:dyDescent="0.25">
      <c r="A150" s="4" t="s">
        <v>202</v>
      </c>
      <c r="B150" s="9"/>
      <c r="C150" s="10"/>
      <c r="D150" s="10"/>
      <c r="E150" s="11">
        <v>0</v>
      </c>
      <c r="F150" s="9">
        <v>19.95</v>
      </c>
      <c r="G150" s="10">
        <v>18.670000000000002</v>
      </c>
      <c r="H150" s="10">
        <v>902.42</v>
      </c>
      <c r="I150" s="11">
        <v>-0.97931118547904528</v>
      </c>
      <c r="J150" s="7">
        <v>19.95</v>
      </c>
      <c r="K150" s="2">
        <v>18.670000000000002</v>
      </c>
      <c r="L150" s="2">
        <v>902.42</v>
      </c>
      <c r="M150" s="3">
        <v>-0.97931118547904528</v>
      </c>
    </row>
    <row r="151" spans="1:13" x14ac:dyDescent="0.25">
      <c r="A151" s="4" t="s">
        <v>208</v>
      </c>
      <c r="B151" s="9">
        <v>48.95</v>
      </c>
      <c r="C151" s="10">
        <v>4.67</v>
      </c>
      <c r="D151" s="10">
        <v>2.42</v>
      </c>
      <c r="E151" s="11">
        <v>0.92975206611570249</v>
      </c>
      <c r="F151" s="9">
        <v>48.95</v>
      </c>
      <c r="G151" s="10">
        <v>53.33</v>
      </c>
      <c r="H151" s="10">
        <v>57.33</v>
      </c>
      <c r="I151" s="11">
        <v>-6.977149834292691E-2</v>
      </c>
      <c r="J151" s="7">
        <v>97.9</v>
      </c>
      <c r="K151" s="2">
        <v>58</v>
      </c>
      <c r="L151" s="2">
        <v>59.75</v>
      </c>
      <c r="M151" s="3">
        <v>-2.9288702928870293E-2</v>
      </c>
    </row>
    <row r="152" spans="1:13" x14ac:dyDescent="0.25">
      <c r="A152" s="4" t="s">
        <v>216</v>
      </c>
      <c r="B152" s="9">
        <v>79</v>
      </c>
      <c r="C152" s="10">
        <v>0.08</v>
      </c>
      <c r="D152" s="10">
        <v>0.17</v>
      </c>
      <c r="E152" s="11">
        <v>-0.52941176470588236</v>
      </c>
      <c r="F152" s="9">
        <v>79</v>
      </c>
      <c r="G152" s="10">
        <v>19.420000000000002</v>
      </c>
      <c r="H152" s="10">
        <v>20.75</v>
      </c>
      <c r="I152" s="11">
        <v>-6.4096385542168594E-2</v>
      </c>
      <c r="J152" s="7">
        <v>158</v>
      </c>
      <c r="K152" s="2">
        <v>19.5</v>
      </c>
      <c r="L152" s="2">
        <v>20.92</v>
      </c>
      <c r="M152" s="3">
        <v>-6.7877629063097591E-2</v>
      </c>
    </row>
    <row r="153" spans="1:13" x14ac:dyDescent="0.25">
      <c r="A153" s="4" t="s">
        <v>217</v>
      </c>
      <c r="B153" s="9"/>
      <c r="C153" s="10"/>
      <c r="D153" s="10"/>
      <c r="E153" s="11">
        <v>0</v>
      </c>
      <c r="F153" s="9">
        <v>29.95</v>
      </c>
      <c r="G153" s="10">
        <v>6.58</v>
      </c>
      <c r="H153" s="10">
        <v>44</v>
      </c>
      <c r="I153" s="11">
        <v>-0.85045454545454546</v>
      </c>
      <c r="J153" s="7">
        <v>29.95</v>
      </c>
      <c r="K153" s="2">
        <v>6.58</v>
      </c>
      <c r="L153" s="2">
        <v>44</v>
      </c>
      <c r="M153" s="3">
        <v>-0.85045454545454546</v>
      </c>
    </row>
    <row r="154" spans="1:13" x14ac:dyDescent="0.25">
      <c r="A154" s="4" t="s">
        <v>219</v>
      </c>
      <c r="B154" s="9"/>
      <c r="C154" s="10"/>
      <c r="D154" s="10"/>
      <c r="E154" s="11">
        <v>0</v>
      </c>
      <c r="F154" s="9">
        <v>24.95</v>
      </c>
      <c r="G154" s="10">
        <v>1.83</v>
      </c>
      <c r="H154" s="10">
        <v>255.67</v>
      </c>
      <c r="I154" s="11">
        <v>-0.99284233582352244</v>
      </c>
      <c r="J154" s="7">
        <v>24.95</v>
      </c>
      <c r="K154" s="2">
        <v>1.83</v>
      </c>
      <c r="L154" s="2">
        <v>255.67</v>
      </c>
      <c r="M154" s="3">
        <v>-0.99284233582352244</v>
      </c>
    </row>
    <row r="155" spans="1:13" x14ac:dyDescent="0.25">
      <c r="A155" s="4" t="s">
        <v>220</v>
      </c>
      <c r="B155" s="9">
        <v>36.950000000000003</v>
      </c>
      <c r="C155" s="10">
        <v>0.17</v>
      </c>
      <c r="D155" s="10"/>
      <c r="E155" s="11">
        <v>0</v>
      </c>
      <c r="F155" s="9">
        <v>36.950000000000003</v>
      </c>
      <c r="G155" s="10">
        <v>30.67</v>
      </c>
      <c r="H155" s="10"/>
      <c r="I155" s="11">
        <v>0</v>
      </c>
      <c r="J155" s="7">
        <v>73.900000000000006</v>
      </c>
      <c r="K155" s="2">
        <v>30.840000000000003</v>
      </c>
      <c r="L155" s="2"/>
      <c r="M155" s="3">
        <v>0</v>
      </c>
    </row>
    <row r="156" spans="1:13" x14ac:dyDescent="0.25">
      <c r="A156" s="4" t="s">
        <v>221</v>
      </c>
      <c r="B156" s="9"/>
      <c r="C156" s="10"/>
      <c r="D156" s="10"/>
      <c r="E156" s="11">
        <v>0</v>
      </c>
      <c r="F156" s="9">
        <v>18.75</v>
      </c>
      <c r="G156" s="10">
        <v>1.92</v>
      </c>
      <c r="H156" s="10">
        <v>211.08</v>
      </c>
      <c r="I156" s="11">
        <v>-0.99090392268334282</v>
      </c>
      <c r="J156" s="7">
        <v>18.75</v>
      </c>
      <c r="K156" s="2">
        <v>1.92</v>
      </c>
      <c r="L156" s="2">
        <v>211.08</v>
      </c>
      <c r="M156" s="3">
        <v>-0.99090392268334282</v>
      </c>
    </row>
    <row r="157" spans="1:13" x14ac:dyDescent="0.25">
      <c r="A157" s="4" t="s">
        <v>222</v>
      </c>
      <c r="B157" s="9">
        <v>29.95</v>
      </c>
      <c r="C157" s="10">
        <v>9</v>
      </c>
      <c r="D157" s="10"/>
      <c r="E157" s="11">
        <v>0</v>
      </c>
      <c r="F157" s="9">
        <v>29.95</v>
      </c>
      <c r="G157" s="10">
        <v>130.33000000000001</v>
      </c>
      <c r="H157" s="10">
        <v>234.5</v>
      </c>
      <c r="I157" s="11">
        <v>-0.44422174840085282</v>
      </c>
      <c r="J157" s="7">
        <v>59.9</v>
      </c>
      <c r="K157" s="2">
        <v>139.33000000000001</v>
      </c>
      <c r="L157" s="2">
        <v>234.5</v>
      </c>
      <c r="M157" s="3">
        <v>-0.40584221748400845</v>
      </c>
    </row>
    <row r="158" spans="1:13" x14ac:dyDescent="0.25">
      <c r="A158" s="4" t="s">
        <v>226</v>
      </c>
      <c r="B158" s="9"/>
      <c r="C158" s="10"/>
      <c r="D158" s="10"/>
      <c r="E158" s="11">
        <v>0</v>
      </c>
      <c r="F158" s="9">
        <v>20.25</v>
      </c>
      <c r="G158" s="10">
        <v>0.5</v>
      </c>
      <c r="H158" s="10">
        <v>296.08</v>
      </c>
      <c r="I158" s="11">
        <v>-0.99831126722507435</v>
      </c>
      <c r="J158" s="7">
        <v>20.25</v>
      </c>
      <c r="K158" s="2">
        <v>0.5</v>
      </c>
      <c r="L158" s="2">
        <v>296.08</v>
      </c>
      <c r="M158" s="3">
        <v>-0.99831126722507435</v>
      </c>
    </row>
    <row r="159" spans="1:13" x14ac:dyDescent="0.25">
      <c r="A159" s="4" t="s">
        <v>268</v>
      </c>
      <c r="B159" s="9">
        <v>22.95</v>
      </c>
      <c r="C159" s="10">
        <v>23.42</v>
      </c>
      <c r="D159" s="10"/>
      <c r="E159" s="11">
        <v>0</v>
      </c>
      <c r="F159" s="9">
        <v>22.95</v>
      </c>
      <c r="G159" s="10">
        <v>124</v>
      </c>
      <c r="H159" s="10"/>
      <c r="I159" s="11">
        <v>0</v>
      </c>
      <c r="J159" s="7">
        <v>45.9</v>
      </c>
      <c r="K159" s="2">
        <v>147.42000000000002</v>
      </c>
      <c r="L159" s="2"/>
      <c r="M159" s="3">
        <v>0</v>
      </c>
    </row>
    <row r="160" spans="1:13" x14ac:dyDescent="0.25">
      <c r="A160" s="4" t="s">
        <v>271</v>
      </c>
      <c r="B160" s="9">
        <v>65</v>
      </c>
      <c r="C160" s="10">
        <v>0.25</v>
      </c>
      <c r="D160" s="10"/>
      <c r="E160" s="11">
        <v>0</v>
      </c>
      <c r="F160" s="9">
        <v>65</v>
      </c>
      <c r="G160" s="10">
        <v>9</v>
      </c>
      <c r="H160" s="10"/>
      <c r="I160" s="11">
        <v>0</v>
      </c>
      <c r="J160" s="7">
        <v>130</v>
      </c>
      <c r="K160" s="2">
        <v>9.25</v>
      </c>
      <c r="L160" s="2"/>
      <c r="M160" s="3">
        <v>0</v>
      </c>
    </row>
    <row r="161" spans="1:13" x14ac:dyDescent="0.25">
      <c r="A161" s="4" t="s">
        <v>230</v>
      </c>
      <c r="B161" s="9"/>
      <c r="C161" s="10"/>
      <c r="D161" s="10"/>
      <c r="E161" s="11">
        <v>0</v>
      </c>
      <c r="F161" s="9">
        <v>22.25</v>
      </c>
      <c r="G161" s="10">
        <v>0.83</v>
      </c>
      <c r="H161" s="10">
        <v>126.75</v>
      </c>
      <c r="I161" s="11">
        <v>-0.99345167652859967</v>
      </c>
      <c r="J161" s="7">
        <v>22.25</v>
      </c>
      <c r="K161" s="2">
        <v>0.83</v>
      </c>
      <c r="L161" s="2">
        <v>126.75</v>
      </c>
      <c r="M161" s="3">
        <v>-0.99345167652859967</v>
      </c>
    </row>
    <row r="162" spans="1:13" x14ac:dyDescent="0.25">
      <c r="A162" s="4" t="s">
        <v>233</v>
      </c>
      <c r="B162" s="9">
        <v>55</v>
      </c>
      <c r="C162" s="10">
        <v>0.08</v>
      </c>
      <c r="D162" s="10">
        <v>0.83</v>
      </c>
      <c r="E162" s="11">
        <v>-0.90361445783132532</v>
      </c>
      <c r="F162" s="9">
        <v>55</v>
      </c>
      <c r="G162" s="10">
        <v>0.92</v>
      </c>
      <c r="H162" s="10">
        <v>25.33</v>
      </c>
      <c r="I162" s="11">
        <v>-0.96367943150414526</v>
      </c>
      <c r="J162" s="7">
        <v>110</v>
      </c>
      <c r="K162" s="2">
        <v>1</v>
      </c>
      <c r="L162" s="2">
        <v>26.159999999999997</v>
      </c>
      <c r="M162" s="3">
        <v>-0.96177370030581044</v>
      </c>
    </row>
    <row r="163" spans="1:13" x14ac:dyDescent="0.25">
      <c r="A163" s="4" t="s">
        <v>235</v>
      </c>
      <c r="B163" s="9">
        <v>42</v>
      </c>
      <c r="C163" s="10">
        <v>0</v>
      </c>
      <c r="D163" s="10">
        <v>1.33</v>
      </c>
      <c r="E163" s="11">
        <v>0</v>
      </c>
      <c r="F163" s="9">
        <v>42</v>
      </c>
      <c r="G163" s="10">
        <v>0</v>
      </c>
      <c r="H163" s="10">
        <v>40.08</v>
      </c>
      <c r="I163" s="11">
        <v>0</v>
      </c>
      <c r="J163" s="7">
        <v>84</v>
      </c>
      <c r="K163" s="2">
        <v>0</v>
      </c>
      <c r="L163" s="2">
        <v>41.41</v>
      </c>
      <c r="M163" s="3">
        <v>0</v>
      </c>
    </row>
    <row r="164" spans="1:13" x14ac:dyDescent="0.25">
      <c r="A164" s="4" t="s">
        <v>239</v>
      </c>
      <c r="B164" s="9"/>
      <c r="C164" s="10"/>
      <c r="D164" s="10"/>
      <c r="E164" s="11">
        <v>0</v>
      </c>
      <c r="F164" s="9">
        <v>28.75</v>
      </c>
      <c r="G164" s="10">
        <v>1.58</v>
      </c>
      <c r="H164" s="10">
        <v>72.58</v>
      </c>
      <c r="I164" s="11">
        <v>-0.9782309176081565</v>
      </c>
      <c r="J164" s="7">
        <v>28.75</v>
      </c>
      <c r="K164" s="2">
        <v>1.58</v>
      </c>
      <c r="L164" s="2">
        <v>72.58</v>
      </c>
      <c r="M164" s="3">
        <v>-0.9782309176081565</v>
      </c>
    </row>
    <row r="165" spans="1:13" x14ac:dyDescent="0.25">
      <c r="A165" s="4" t="s">
        <v>249</v>
      </c>
      <c r="B165" s="9"/>
      <c r="C165" s="10"/>
      <c r="D165" s="10"/>
      <c r="E165" s="11">
        <v>0</v>
      </c>
      <c r="F165" s="9">
        <v>19.95</v>
      </c>
      <c r="G165" s="10">
        <v>1</v>
      </c>
      <c r="H165" s="10">
        <v>0.08</v>
      </c>
      <c r="I165" s="11">
        <v>11.5</v>
      </c>
      <c r="J165" s="7">
        <v>19.95</v>
      </c>
      <c r="K165" s="2">
        <v>1</v>
      </c>
      <c r="L165" s="2">
        <v>0.08</v>
      </c>
      <c r="M165" s="3">
        <v>11.5</v>
      </c>
    </row>
    <row r="166" spans="1:13" x14ac:dyDescent="0.25">
      <c r="A166" s="4" t="s">
        <v>253</v>
      </c>
      <c r="B166" s="9"/>
      <c r="C166" s="10"/>
      <c r="D166" s="10"/>
      <c r="E166" s="11">
        <v>0</v>
      </c>
      <c r="F166" s="9">
        <v>19.95</v>
      </c>
      <c r="G166" s="10">
        <v>0.08</v>
      </c>
      <c r="H166" s="10">
        <v>157.08000000000001</v>
      </c>
      <c r="I166" s="11">
        <v>-0.99949070537305829</v>
      </c>
      <c r="J166" s="7">
        <v>19.95</v>
      </c>
      <c r="K166" s="2">
        <v>0.08</v>
      </c>
      <c r="L166" s="2">
        <v>157.08000000000001</v>
      </c>
      <c r="M166" s="3">
        <v>-0.99949070537305829</v>
      </c>
    </row>
    <row r="167" spans="1:13" x14ac:dyDescent="0.25">
      <c r="A167" s="4" t="s">
        <v>601</v>
      </c>
      <c r="B167" s="9">
        <v>24.95</v>
      </c>
      <c r="C167" s="10">
        <v>31.25</v>
      </c>
      <c r="D167" s="10"/>
      <c r="E167" s="11">
        <v>0</v>
      </c>
      <c r="F167" s="9">
        <v>24.95</v>
      </c>
      <c r="G167" s="10">
        <v>31.25</v>
      </c>
      <c r="H167" s="10">
        <v>24.25</v>
      </c>
      <c r="I167" s="11">
        <v>0.28865979381443296</v>
      </c>
      <c r="J167" s="7">
        <v>49.9</v>
      </c>
      <c r="K167" s="2">
        <v>62.5</v>
      </c>
      <c r="L167" s="2">
        <v>24.25</v>
      </c>
      <c r="M167" s="3">
        <v>1.5773195876288659</v>
      </c>
    </row>
    <row r="168" spans="1:13" x14ac:dyDescent="0.25">
      <c r="A168" s="4" t="s">
        <v>272</v>
      </c>
      <c r="B168" s="9">
        <v>68</v>
      </c>
      <c r="C168" s="10">
        <v>1</v>
      </c>
      <c r="D168" s="10"/>
      <c r="E168" s="11">
        <v>0</v>
      </c>
      <c r="F168" s="9">
        <v>68</v>
      </c>
      <c r="G168" s="10">
        <v>7.67</v>
      </c>
      <c r="H168" s="10"/>
      <c r="I168" s="11">
        <v>0</v>
      </c>
      <c r="J168" s="7">
        <v>136</v>
      </c>
      <c r="K168" s="2">
        <v>8.67</v>
      </c>
      <c r="L168" s="2"/>
      <c r="M168" s="3">
        <v>0</v>
      </c>
    </row>
    <row r="169" spans="1:13" x14ac:dyDescent="0.25">
      <c r="A169" s="4" t="s">
        <v>270</v>
      </c>
      <c r="B169" s="9">
        <v>27.95</v>
      </c>
      <c r="C169" s="10">
        <v>23</v>
      </c>
      <c r="D169" s="10"/>
      <c r="E169" s="11">
        <v>0</v>
      </c>
      <c r="F169" s="9">
        <v>27.95</v>
      </c>
      <c r="G169" s="10">
        <v>109.58</v>
      </c>
      <c r="H169" s="10"/>
      <c r="I169" s="11">
        <v>0</v>
      </c>
      <c r="J169" s="7">
        <v>55.9</v>
      </c>
      <c r="K169" s="2">
        <v>132.57999999999998</v>
      </c>
      <c r="L169" s="2"/>
      <c r="M169" s="3">
        <v>0</v>
      </c>
    </row>
    <row r="170" spans="1:13" x14ac:dyDescent="0.25">
      <c r="A170" s="4" t="s">
        <v>386</v>
      </c>
      <c r="B170" s="9">
        <v>40</v>
      </c>
      <c r="C170" s="10">
        <v>0.33</v>
      </c>
      <c r="D170" s="10">
        <v>2.17</v>
      </c>
      <c r="E170" s="11">
        <v>-0.84792626728110598</v>
      </c>
      <c r="F170" s="9">
        <v>40</v>
      </c>
      <c r="G170" s="10">
        <v>113.25</v>
      </c>
      <c r="H170" s="10">
        <v>97.08</v>
      </c>
      <c r="I170" s="11">
        <v>0.16656365883807173</v>
      </c>
      <c r="J170" s="7">
        <v>80</v>
      </c>
      <c r="K170" s="2">
        <v>113.58</v>
      </c>
      <c r="L170" s="2">
        <v>99.25</v>
      </c>
      <c r="M170" s="3">
        <v>0.1443828715365239</v>
      </c>
    </row>
    <row r="171" spans="1:13" x14ac:dyDescent="0.25">
      <c r="A171" s="4" t="s">
        <v>442</v>
      </c>
      <c r="B171" s="9"/>
      <c r="C171" s="10"/>
      <c r="D171" s="10"/>
      <c r="E171" s="11">
        <v>0</v>
      </c>
      <c r="F171" s="9">
        <v>24.95</v>
      </c>
      <c r="G171" s="10">
        <v>2</v>
      </c>
      <c r="H171" s="10">
        <v>78.83</v>
      </c>
      <c r="I171" s="11">
        <v>-0.97462894836990999</v>
      </c>
      <c r="J171" s="7">
        <v>24.95</v>
      </c>
      <c r="K171" s="2">
        <v>2</v>
      </c>
      <c r="L171" s="2">
        <v>78.83</v>
      </c>
      <c r="M171" s="3">
        <v>-0.97462894836990999</v>
      </c>
    </row>
    <row r="172" spans="1:13" x14ac:dyDescent="0.25">
      <c r="A172" s="4" t="s">
        <v>447</v>
      </c>
      <c r="B172" s="9">
        <v>63</v>
      </c>
      <c r="C172" s="10">
        <v>1.67</v>
      </c>
      <c r="D172" s="10"/>
      <c r="E172" s="11">
        <v>0</v>
      </c>
      <c r="F172" s="9">
        <v>63</v>
      </c>
      <c r="G172" s="10">
        <v>5.42</v>
      </c>
      <c r="H172" s="10"/>
      <c r="I172" s="11">
        <v>0</v>
      </c>
      <c r="J172" s="7">
        <v>126</v>
      </c>
      <c r="K172" s="2">
        <v>7.09</v>
      </c>
      <c r="L172" s="2"/>
      <c r="M172" s="3">
        <v>0</v>
      </c>
    </row>
    <row r="173" spans="1:13" x14ac:dyDescent="0.25">
      <c r="A173" s="4" t="s">
        <v>504</v>
      </c>
      <c r="B173" s="9">
        <v>19.95</v>
      </c>
      <c r="C173" s="10">
        <v>107.92</v>
      </c>
      <c r="D173" s="10"/>
      <c r="E173" s="11">
        <v>0</v>
      </c>
      <c r="F173" s="9">
        <v>19.95</v>
      </c>
      <c r="G173" s="10">
        <v>107.92</v>
      </c>
      <c r="H173" s="10"/>
      <c r="I173" s="11">
        <v>0</v>
      </c>
      <c r="J173" s="7">
        <v>39.9</v>
      </c>
      <c r="K173" s="2">
        <v>215.84</v>
      </c>
      <c r="L173" s="2"/>
      <c r="M173" s="3">
        <v>0</v>
      </c>
    </row>
    <row r="174" spans="1:13" x14ac:dyDescent="0.25">
      <c r="A174" s="4" t="s">
        <v>506</v>
      </c>
      <c r="B174" s="9">
        <v>23.95</v>
      </c>
      <c r="C174" s="10">
        <v>0.08</v>
      </c>
      <c r="D174" s="10"/>
      <c r="E174" s="11">
        <v>0</v>
      </c>
      <c r="F174" s="9">
        <v>23.95</v>
      </c>
      <c r="G174" s="10">
        <v>0.08</v>
      </c>
      <c r="H174" s="10"/>
      <c r="I174" s="11">
        <v>0</v>
      </c>
      <c r="J174" s="7">
        <v>47.9</v>
      </c>
      <c r="K174" s="2">
        <v>0.16</v>
      </c>
      <c r="L174" s="2"/>
      <c r="M174" s="3">
        <v>0</v>
      </c>
    </row>
    <row r="175" spans="1:13" x14ac:dyDescent="0.25">
      <c r="A175" s="4" t="s">
        <v>617</v>
      </c>
      <c r="B175" s="9">
        <v>60</v>
      </c>
      <c r="C175" s="10">
        <v>1.5</v>
      </c>
      <c r="D175" s="10"/>
      <c r="E175" s="11">
        <v>0</v>
      </c>
      <c r="F175" s="9">
        <v>60</v>
      </c>
      <c r="G175" s="10">
        <v>1.5</v>
      </c>
      <c r="H175" s="10"/>
      <c r="I175" s="11">
        <v>0</v>
      </c>
      <c r="J175" s="7">
        <v>120</v>
      </c>
      <c r="K175" s="2">
        <v>3</v>
      </c>
      <c r="L175" s="2"/>
      <c r="M175" s="3">
        <v>0</v>
      </c>
    </row>
    <row r="176" spans="1:13" x14ac:dyDescent="0.25">
      <c r="A176" s="4" t="s">
        <v>619</v>
      </c>
      <c r="B176" s="9">
        <v>105</v>
      </c>
      <c r="C176" s="10">
        <v>0.42</v>
      </c>
      <c r="D176" s="10"/>
      <c r="E176" s="11">
        <v>0</v>
      </c>
      <c r="F176" s="9">
        <v>105</v>
      </c>
      <c r="G176" s="10">
        <v>0.42</v>
      </c>
      <c r="H176" s="10"/>
      <c r="I176" s="11">
        <v>0</v>
      </c>
      <c r="J176" s="7">
        <v>210</v>
      </c>
      <c r="K176" s="2">
        <v>0.84</v>
      </c>
      <c r="L176" s="2"/>
      <c r="M176" s="3">
        <v>0</v>
      </c>
    </row>
    <row r="177" spans="1:13" x14ac:dyDescent="0.25">
      <c r="A177" s="4" t="s">
        <v>620</v>
      </c>
      <c r="B177" s="9">
        <v>27.95</v>
      </c>
      <c r="C177" s="10">
        <v>0.08</v>
      </c>
      <c r="D177" s="10"/>
      <c r="E177" s="11">
        <v>0</v>
      </c>
      <c r="F177" s="9">
        <v>27.95</v>
      </c>
      <c r="G177" s="10">
        <v>0.08</v>
      </c>
      <c r="H177" s="10"/>
      <c r="I177" s="11">
        <v>0</v>
      </c>
      <c r="J177" s="7">
        <v>55.9</v>
      </c>
      <c r="K177" s="2">
        <v>0.16</v>
      </c>
      <c r="L177" s="2"/>
      <c r="M177" s="3">
        <v>0</v>
      </c>
    </row>
    <row r="178" spans="1:13" x14ac:dyDescent="0.25">
      <c r="A178" s="1" t="s">
        <v>113</v>
      </c>
      <c r="B178" s="9">
        <v>671.75</v>
      </c>
      <c r="C178" s="10">
        <v>36.33</v>
      </c>
      <c r="D178" s="10">
        <v>55.09</v>
      </c>
      <c r="E178" s="11">
        <v>-0.34053367217280822</v>
      </c>
      <c r="F178" s="9">
        <v>741.75</v>
      </c>
      <c r="G178" s="10">
        <v>812.75999999999988</v>
      </c>
      <c r="H178" s="10">
        <v>736.5</v>
      </c>
      <c r="I178" s="11">
        <v>0.10354378818737255</v>
      </c>
      <c r="J178" s="7">
        <v>1413.5</v>
      </c>
      <c r="K178" s="2">
        <v>849.09</v>
      </c>
      <c r="L178" s="2">
        <v>791.58999999999992</v>
      </c>
      <c r="M178" s="3">
        <v>7.2638613423615911E-2</v>
      </c>
    </row>
    <row r="179" spans="1:13" x14ac:dyDescent="0.25">
      <c r="A179" s="4" t="s">
        <v>112</v>
      </c>
      <c r="B179" s="9">
        <v>19.95</v>
      </c>
      <c r="C179" s="10">
        <v>1.25</v>
      </c>
      <c r="D179" s="10">
        <v>3.25</v>
      </c>
      <c r="E179" s="11">
        <v>-0.61538461538461542</v>
      </c>
      <c r="F179" s="9">
        <v>19.95</v>
      </c>
      <c r="G179" s="10">
        <v>306.83</v>
      </c>
      <c r="H179" s="10">
        <v>494.83</v>
      </c>
      <c r="I179" s="11">
        <v>-0.37992846027928784</v>
      </c>
      <c r="J179" s="7">
        <v>39.9</v>
      </c>
      <c r="K179" s="2">
        <v>308.08</v>
      </c>
      <c r="L179" s="2">
        <v>498.08</v>
      </c>
      <c r="M179" s="3">
        <v>-0.38146482492772249</v>
      </c>
    </row>
    <row r="180" spans="1:13" x14ac:dyDescent="0.25">
      <c r="A180" s="4" t="s">
        <v>133</v>
      </c>
      <c r="B180" s="9">
        <v>23.95</v>
      </c>
      <c r="C180" s="10">
        <v>1.83</v>
      </c>
      <c r="D180" s="10"/>
      <c r="E180" s="11">
        <v>0</v>
      </c>
      <c r="F180" s="9">
        <v>23.95</v>
      </c>
      <c r="G180" s="10">
        <v>57.5</v>
      </c>
      <c r="H180" s="10"/>
      <c r="I180" s="11">
        <v>0</v>
      </c>
      <c r="J180" s="7">
        <v>47.9</v>
      </c>
      <c r="K180" s="2">
        <v>59.33</v>
      </c>
      <c r="L180" s="2"/>
      <c r="M180" s="3">
        <v>0</v>
      </c>
    </row>
    <row r="181" spans="1:13" x14ac:dyDescent="0.25">
      <c r="A181" s="4" t="s">
        <v>171</v>
      </c>
      <c r="B181" s="9">
        <v>36</v>
      </c>
      <c r="C181" s="10">
        <v>0</v>
      </c>
      <c r="D181" s="10"/>
      <c r="E181" s="11">
        <v>0</v>
      </c>
      <c r="F181" s="9">
        <v>36</v>
      </c>
      <c r="G181" s="10">
        <v>11.75</v>
      </c>
      <c r="H181" s="10">
        <v>4.92</v>
      </c>
      <c r="I181" s="11">
        <v>1.3882113821138211</v>
      </c>
      <c r="J181" s="7">
        <v>72</v>
      </c>
      <c r="K181" s="2">
        <v>11.75</v>
      </c>
      <c r="L181" s="2">
        <v>4.92</v>
      </c>
      <c r="M181" s="3">
        <v>1.3882113821138211</v>
      </c>
    </row>
    <row r="182" spans="1:13" x14ac:dyDescent="0.25">
      <c r="A182" s="4" t="s">
        <v>175</v>
      </c>
      <c r="B182" s="9">
        <v>19.95</v>
      </c>
      <c r="C182" s="10">
        <v>25.58</v>
      </c>
      <c r="D182" s="10">
        <v>37.92</v>
      </c>
      <c r="E182" s="11">
        <v>-0.32542194092827009</v>
      </c>
      <c r="F182" s="9">
        <v>19.95</v>
      </c>
      <c r="G182" s="10">
        <v>359.42</v>
      </c>
      <c r="H182" s="10">
        <v>220.33</v>
      </c>
      <c r="I182" s="11">
        <v>0.63128035219897427</v>
      </c>
      <c r="J182" s="7">
        <v>39.9</v>
      </c>
      <c r="K182" s="2">
        <v>385</v>
      </c>
      <c r="L182" s="2">
        <v>258.25</v>
      </c>
      <c r="M182" s="3">
        <v>0.49080348499515974</v>
      </c>
    </row>
    <row r="183" spans="1:13" x14ac:dyDescent="0.25">
      <c r="A183" s="4" t="s">
        <v>231</v>
      </c>
      <c r="B183" s="9">
        <v>60</v>
      </c>
      <c r="C183" s="10">
        <v>0.42</v>
      </c>
      <c r="D183" s="10"/>
      <c r="E183" s="11">
        <v>0</v>
      </c>
      <c r="F183" s="9">
        <v>60</v>
      </c>
      <c r="G183" s="10">
        <v>6.33</v>
      </c>
      <c r="H183" s="10"/>
      <c r="I183" s="11">
        <v>0</v>
      </c>
      <c r="J183" s="7">
        <v>120</v>
      </c>
      <c r="K183" s="2">
        <v>6.75</v>
      </c>
      <c r="L183" s="2"/>
      <c r="M183" s="3">
        <v>0</v>
      </c>
    </row>
    <row r="184" spans="1:13" x14ac:dyDescent="0.25">
      <c r="A184" s="4" t="s">
        <v>237</v>
      </c>
      <c r="B184" s="9">
        <v>50</v>
      </c>
      <c r="C184" s="10">
        <v>1.08</v>
      </c>
      <c r="D184" s="10"/>
      <c r="E184" s="11">
        <v>0</v>
      </c>
      <c r="F184" s="9">
        <v>50</v>
      </c>
      <c r="G184" s="10">
        <v>8.92</v>
      </c>
      <c r="H184" s="10"/>
      <c r="I184" s="11">
        <v>0</v>
      </c>
      <c r="J184" s="7">
        <v>100</v>
      </c>
      <c r="K184" s="2">
        <v>10</v>
      </c>
      <c r="L184" s="2"/>
      <c r="M184" s="3">
        <v>0</v>
      </c>
    </row>
    <row r="185" spans="1:13" x14ac:dyDescent="0.25">
      <c r="A185" s="4" t="s">
        <v>449</v>
      </c>
      <c r="B185" s="9">
        <v>104</v>
      </c>
      <c r="C185" s="10">
        <v>0.17</v>
      </c>
      <c r="D185" s="10"/>
      <c r="E185" s="11">
        <v>0</v>
      </c>
      <c r="F185" s="9">
        <v>104</v>
      </c>
      <c r="G185" s="10">
        <v>0.92</v>
      </c>
      <c r="H185" s="10">
        <v>1.17</v>
      </c>
      <c r="I185" s="11">
        <v>-0.21367521367521358</v>
      </c>
      <c r="J185" s="7">
        <v>208</v>
      </c>
      <c r="K185" s="2">
        <v>1.0900000000000001</v>
      </c>
      <c r="L185" s="2">
        <v>1.17</v>
      </c>
      <c r="M185" s="3">
        <v>-6.8376068376068258E-2</v>
      </c>
    </row>
    <row r="186" spans="1:13" x14ac:dyDescent="0.25">
      <c r="A186" s="4" t="s">
        <v>275</v>
      </c>
      <c r="B186" s="9">
        <v>29.95</v>
      </c>
      <c r="C186" s="10">
        <v>3.33</v>
      </c>
      <c r="D186" s="10"/>
      <c r="E186" s="11">
        <v>0</v>
      </c>
      <c r="F186" s="9">
        <v>29.95</v>
      </c>
      <c r="G186" s="10">
        <v>17.079999999999998</v>
      </c>
      <c r="H186" s="10"/>
      <c r="I186" s="11">
        <v>0</v>
      </c>
      <c r="J186" s="7">
        <v>59.9</v>
      </c>
      <c r="K186" s="2">
        <v>20.409999999999997</v>
      </c>
      <c r="L186" s="2"/>
      <c r="M186" s="3">
        <v>0</v>
      </c>
    </row>
    <row r="187" spans="1:13" x14ac:dyDescent="0.25">
      <c r="A187" s="4" t="s">
        <v>274</v>
      </c>
      <c r="B187" s="9">
        <v>49.95</v>
      </c>
      <c r="C187" s="10">
        <v>1.25</v>
      </c>
      <c r="D187" s="10"/>
      <c r="E187" s="11">
        <v>0</v>
      </c>
      <c r="F187" s="9">
        <v>49.95</v>
      </c>
      <c r="G187" s="10">
        <v>7.5</v>
      </c>
      <c r="H187" s="10"/>
      <c r="I187" s="11">
        <v>0</v>
      </c>
      <c r="J187" s="7">
        <v>99.9</v>
      </c>
      <c r="K187" s="2">
        <v>8.75</v>
      </c>
      <c r="L187" s="2"/>
      <c r="M187" s="3">
        <v>0</v>
      </c>
    </row>
    <row r="188" spans="1:13" x14ac:dyDescent="0.25">
      <c r="A188" s="4" t="s">
        <v>273</v>
      </c>
      <c r="B188" s="9">
        <v>150</v>
      </c>
      <c r="C188" s="10">
        <v>0.17</v>
      </c>
      <c r="D188" s="10"/>
      <c r="E188" s="11">
        <v>0</v>
      </c>
      <c r="F188" s="9">
        <v>150</v>
      </c>
      <c r="G188" s="10">
        <v>1.67</v>
      </c>
      <c r="H188" s="10"/>
      <c r="I188" s="11">
        <v>0</v>
      </c>
      <c r="J188" s="7">
        <v>300</v>
      </c>
      <c r="K188" s="2">
        <v>1.8399999999999999</v>
      </c>
      <c r="L188" s="2"/>
      <c r="M188" s="3">
        <v>0</v>
      </c>
    </row>
    <row r="189" spans="1:13" x14ac:dyDescent="0.25">
      <c r="A189" s="4" t="s">
        <v>276</v>
      </c>
      <c r="B189" s="9">
        <v>68</v>
      </c>
      <c r="C189" s="10">
        <v>0.08</v>
      </c>
      <c r="D189" s="10"/>
      <c r="E189" s="11">
        <v>0</v>
      </c>
      <c r="F189" s="9">
        <v>68</v>
      </c>
      <c r="G189" s="10">
        <v>2.92</v>
      </c>
      <c r="H189" s="10"/>
      <c r="I189" s="11">
        <v>0</v>
      </c>
      <c r="J189" s="7">
        <v>136</v>
      </c>
      <c r="K189" s="2">
        <v>3</v>
      </c>
      <c r="L189" s="2"/>
      <c r="M189" s="3">
        <v>0</v>
      </c>
    </row>
    <row r="190" spans="1:13" x14ac:dyDescent="0.25">
      <c r="A190" s="4" t="s">
        <v>411</v>
      </c>
      <c r="B190" s="9">
        <v>60</v>
      </c>
      <c r="C190" s="10">
        <v>1.17</v>
      </c>
      <c r="D190" s="10">
        <v>13.92</v>
      </c>
      <c r="E190" s="11">
        <v>-0.91594827586206895</v>
      </c>
      <c r="F190" s="9">
        <v>60</v>
      </c>
      <c r="G190" s="10">
        <v>29.42</v>
      </c>
      <c r="H190" s="10">
        <v>15.25</v>
      </c>
      <c r="I190" s="11">
        <v>0.92918032786885252</v>
      </c>
      <c r="J190" s="7">
        <v>120</v>
      </c>
      <c r="K190" s="2">
        <v>30.590000000000003</v>
      </c>
      <c r="L190" s="2">
        <v>29.17</v>
      </c>
      <c r="M190" s="3">
        <v>4.8680150839904068E-2</v>
      </c>
    </row>
    <row r="191" spans="1:13" x14ac:dyDescent="0.25">
      <c r="A191" s="4" t="s">
        <v>502</v>
      </c>
      <c r="B191" s="9"/>
      <c r="C191" s="10"/>
      <c r="D191" s="10"/>
      <c r="E191" s="11">
        <v>0</v>
      </c>
      <c r="F191" s="9">
        <v>70</v>
      </c>
      <c r="G191" s="10">
        <v>2.5</v>
      </c>
      <c r="H191" s="10"/>
      <c r="I191" s="11">
        <v>0</v>
      </c>
      <c r="J191" s="7">
        <v>70</v>
      </c>
      <c r="K191" s="2">
        <v>2.5</v>
      </c>
      <c r="L191" s="2"/>
      <c r="M191" s="3">
        <v>0</v>
      </c>
    </row>
    <row r="192" spans="1:13" x14ac:dyDescent="0.25">
      <c r="A192" s="1" t="s">
        <v>128</v>
      </c>
      <c r="B192" s="9">
        <v>636.70000000000005</v>
      </c>
      <c r="C192" s="10">
        <v>2.3200000000000003</v>
      </c>
      <c r="D192" s="10">
        <v>7.42</v>
      </c>
      <c r="E192" s="11">
        <v>-0.68733153638814015</v>
      </c>
      <c r="F192" s="9">
        <v>683.90000000000009</v>
      </c>
      <c r="G192" s="10">
        <v>223.25000000000006</v>
      </c>
      <c r="H192" s="10">
        <v>504.41999999999996</v>
      </c>
      <c r="I192" s="11">
        <v>-0.55741247373220715</v>
      </c>
      <c r="J192" s="7">
        <v>1320.6000000000001</v>
      </c>
      <c r="K192" s="2">
        <v>225.57000000000005</v>
      </c>
      <c r="L192" s="2">
        <v>511.83999999999992</v>
      </c>
      <c r="M192" s="3">
        <v>-0.55929587371053435</v>
      </c>
    </row>
    <row r="193" spans="1:13" x14ac:dyDescent="0.25">
      <c r="A193" s="4" t="s">
        <v>127</v>
      </c>
      <c r="B193" s="9">
        <v>21.25</v>
      </c>
      <c r="C193" s="10">
        <v>1.08</v>
      </c>
      <c r="D193" s="10"/>
      <c r="E193" s="11">
        <v>0</v>
      </c>
      <c r="F193" s="9">
        <v>21.25</v>
      </c>
      <c r="G193" s="10">
        <v>112.75</v>
      </c>
      <c r="H193" s="10"/>
      <c r="I193" s="11">
        <v>0</v>
      </c>
      <c r="J193" s="7">
        <v>42.5</v>
      </c>
      <c r="K193" s="2">
        <v>113.83</v>
      </c>
      <c r="L193" s="2"/>
      <c r="M193" s="3">
        <v>0</v>
      </c>
    </row>
    <row r="194" spans="1:13" x14ac:dyDescent="0.25">
      <c r="A194" s="4" t="s">
        <v>147</v>
      </c>
      <c r="B194" s="9">
        <v>75</v>
      </c>
      <c r="C194" s="10">
        <v>0.33</v>
      </c>
      <c r="D194" s="10"/>
      <c r="E194" s="11">
        <v>0</v>
      </c>
      <c r="F194" s="9">
        <v>75</v>
      </c>
      <c r="G194" s="10">
        <v>18.670000000000002</v>
      </c>
      <c r="H194" s="10"/>
      <c r="I194" s="11">
        <v>0</v>
      </c>
      <c r="J194" s="7">
        <v>150</v>
      </c>
      <c r="K194" s="2">
        <v>19</v>
      </c>
      <c r="L194" s="2"/>
      <c r="M194" s="3">
        <v>0</v>
      </c>
    </row>
    <row r="195" spans="1:13" x14ac:dyDescent="0.25">
      <c r="A195" s="4" t="s">
        <v>160</v>
      </c>
      <c r="B195" s="9">
        <v>32</v>
      </c>
      <c r="C195" s="10">
        <v>0.25</v>
      </c>
      <c r="D195" s="10">
        <v>6.75</v>
      </c>
      <c r="E195" s="11">
        <v>-0.96296296296296291</v>
      </c>
      <c r="F195" s="9">
        <v>32</v>
      </c>
      <c r="G195" s="10">
        <v>40.92</v>
      </c>
      <c r="H195" s="10">
        <v>42.42</v>
      </c>
      <c r="I195" s="11">
        <v>-3.536067892503536E-2</v>
      </c>
      <c r="J195" s="7">
        <v>64</v>
      </c>
      <c r="K195" s="2">
        <v>41.17</v>
      </c>
      <c r="L195" s="2">
        <v>49.17</v>
      </c>
      <c r="M195" s="3">
        <v>-0.16270083384177345</v>
      </c>
    </row>
    <row r="196" spans="1:13" x14ac:dyDescent="0.25">
      <c r="A196" s="4" t="s">
        <v>173</v>
      </c>
      <c r="B196" s="9"/>
      <c r="C196" s="10"/>
      <c r="D196" s="10"/>
      <c r="E196" s="11">
        <v>0</v>
      </c>
      <c r="F196" s="9">
        <v>29.95</v>
      </c>
      <c r="G196" s="10">
        <v>11.58</v>
      </c>
      <c r="H196" s="10">
        <v>77.5</v>
      </c>
      <c r="I196" s="11">
        <v>-0.85058064516129039</v>
      </c>
      <c r="J196" s="7">
        <v>29.95</v>
      </c>
      <c r="K196" s="2">
        <v>11.58</v>
      </c>
      <c r="L196" s="2">
        <v>77.5</v>
      </c>
      <c r="M196" s="3">
        <v>-0.85058064516129039</v>
      </c>
    </row>
    <row r="197" spans="1:13" x14ac:dyDescent="0.25">
      <c r="A197" s="4" t="s">
        <v>180</v>
      </c>
      <c r="B197" s="9">
        <v>60</v>
      </c>
      <c r="C197" s="10">
        <v>0.08</v>
      </c>
      <c r="D197" s="10"/>
      <c r="E197" s="11">
        <v>0</v>
      </c>
      <c r="F197" s="9">
        <v>60</v>
      </c>
      <c r="G197" s="10">
        <v>17.079999999999998</v>
      </c>
      <c r="H197" s="10"/>
      <c r="I197" s="11">
        <v>0</v>
      </c>
      <c r="J197" s="7">
        <v>120</v>
      </c>
      <c r="K197" s="2">
        <v>17.159999999999997</v>
      </c>
      <c r="L197" s="2"/>
      <c r="M197" s="3">
        <v>0</v>
      </c>
    </row>
    <row r="198" spans="1:13" x14ac:dyDescent="0.25">
      <c r="A198" s="4" t="s">
        <v>189</v>
      </c>
      <c r="B198" s="9">
        <v>199.75</v>
      </c>
      <c r="C198" s="10">
        <v>0.08</v>
      </c>
      <c r="D198" s="10"/>
      <c r="E198" s="11">
        <v>0</v>
      </c>
      <c r="F198" s="9">
        <v>199.75</v>
      </c>
      <c r="G198" s="10">
        <v>3.25</v>
      </c>
      <c r="H198" s="10">
        <v>2.58</v>
      </c>
      <c r="I198" s="11">
        <v>0.25968992248062012</v>
      </c>
      <c r="J198" s="7">
        <v>399.5</v>
      </c>
      <c r="K198" s="2">
        <v>3.33</v>
      </c>
      <c r="L198" s="2">
        <v>2.58</v>
      </c>
      <c r="M198" s="3">
        <v>0.29069767441860467</v>
      </c>
    </row>
    <row r="199" spans="1:13" x14ac:dyDescent="0.25">
      <c r="A199" s="4" t="s">
        <v>223</v>
      </c>
      <c r="B199" s="9">
        <v>17.75</v>
      </c>
      <c r="C199" s="10">
        <v>0.17</v>
      </c>
      <c r="D199" s="10">
        <v>0.67</v>
      </c>
      <c r="E199" s="11">
        <v>-0.74626865671641784</v>
      </c>
      <c r="F199" s="9">
        <v>17.75</v>
      </c>
      <c r="G199" s="10">
        <v>2.92</v>
      </c>
      <c r="H199" s="10">
        <v>192.25</v>
      </c>
      <c r="I199" s="11">
        <v>-0.98481144343302995</v>
      </c>
      <c r="J199" s="7">
        <v>35.5</v>
      </c>
      <c r="K199" s="2">
        <v>3.09</v>
      </c>
      <c r="L199" s="2">
        <v>192.92</v>
      </c>
      <c r="M199" s="3">
        <v>-0.98398299813394152</v>
      </c>
    </row>
    <row r="200" spans="1:13" x14ac:dyDescent="0.25">
      <c r="A200" s="4" t="s">
        <v>428</v>
      </c>
      <c r="B200" s="9"/>
      <c r="C200" s="10"/>
      <c r="D200" s="10"/>
      <c r="E200" s="11">
        <v>0</v>
      </c>
      <c r="F200" s="9">
        <v>17.25</v>
      </c>
      <c r="G200" s="10">
        <v>9.83</v>
      </c>
      <c r="H200" s="10">
        <v>189.67</v>
      </c>
      <c r="I200" s="11">
        <v>-0.94817314282701526</v>
      </c>
      <c r="J200" s="7">
        <v>17.25</v>
      </c>
      <c r="K200" s="2">
        <v>9.83</v>
      </c>
      <c r="L200" s="2">
        <v>189.67</v>
      </c>
      <c r="M200" s="3">
        <v>-0.94817314282701526</v>
      </c>
    </row>
    <row r="201" spans="1:13" x14ac:dyDescent="0.25">
      <c r="A201" s="4" t="s">
        <v>446</v>
      </c>
      <c r="B201" s="9">
        <v>150</v>
      </c>
      <c r="C201" s="10">
        <v>0.08</v>
      </c>
      <c r="D201" s="10"/>
      <c r="E201" s="11">
        <v>0</v>
      </c>
      <c r="F201" s="9">
        <v>150</v>
      </c>
      <c r="G201" s="10">
        <v>0.75</v>
      </c>
      <c r="H201" s="10"/>
      <c r="I201" s="11">
        <v>0</v>
      </c>
      <c r="J201" s="7">
        <v>300</v>
      </c>
      <c r="K201" s="2">
        <v>0.83</v>
      </c>
      <c r="L201" s="2"/>
      <c r="M201" s="3">
        <v>0</v>
      </c>
    </row>
    <row r="202" spans="1:13" x14ac:dyDescent="0.25">
      <c r="A202" s="4" t="s">
        <v>499</v>
      </c>
      <c r="B202" s="9">
        <v>59</v>
      </c>
      <c r="C202" s="10">
        <v>0.17</v>
      </c>
      <c r="D202" s="10"/>
      <c r="E202" s="11">
        <v>0</v>
      </c>
      <c r="F202" s="9">
        <v>59</v>
      </c>
      <c r="G202" s="10">
        <v>5.42</v>
      </c>
      <c r="H202" s="10"/>
      <c r="I202" s="11">
        <v>0</v>
      </c>
      <c r="J202" s="7">
        <v>118</v>
      </c>
      <c r="K202" s="2">
        <v>5.59</v>
      </c>
      <c r="L202" s="2"/>
      <c r="M202" s="3">
        <v>0</v>
      </c>
    </row>
    <row r="203" spans="1:13" x14ac:dyDescent="0.25">
      <c r="A203" s="4" t="s">
        <v>622</v>
      </c>
      <c r="B203" s="9">
        <v>21.95</v>
      </c>
      <c r="C203" s="10">
        <v>0.08</v>
      </c>
      <c r="D203" s="10"/>
      <c r="E203" s="11">
        <v>0</v>
      </c>
      <c r="F203" s="9">
        <v>21.95</v>
      </c>
      <c r="G203" s="10">
        <v>0.08</v>
      </c>
      <c r="H203" s="10"/>
      <c r="I203" s="11">
        <v>0</v>
      </c>
      <c r="J203" s="7">
        <v>43.9</v>
      </c>
      <c r="K203" s="2">
        <v>0.16</v>
      </c>
      <c r="L203" s="2"/>
      <c r="M203" s="3">
        <v>0</v>
      </c>
    </row>
    <row r="204" spans="1:13" x14ac:dyDescent="0.25">
      <c r="A204" s="1" t="s">
        <v>152</v>
      </c>
      <c r="B204" s="9">
        <v>57.849999999999994</v>
      </c>
      <c r="C204" s="10">
        <v>57.83</v>
      </c>
      <c r="D204" s="10"/>
      <c r="E204" s="11">
        <v>0</v>
      </c>
      <c r="F204" s="9">
        <v>57.849999999999994</v>
      </c>
      <c r="G204" s="10">
        <v>152.75</v>
      </c>
      <c r="H204" s="10"/>
      <c r="I204" s="11">
        <v>0</v>
      </c>
      <c r="J204" s="7">
        <v>115.69999999999999</v>
      </c>
      <c r="K204" s="2">
        <v>210.57999999999998</v>
      </c>
      <c r="L204" s="2"/>
      <c r="M204" s="3">
        <v>0</v>
      </c>
    </row>
    <row r="205" spans="1:13" x14ac:dyDescent="0.25">
      <c r="A205" s="4" t="s">
        <v>151</v>
      </c>
      <c r="B205" s="9">
        <v>19.95</v>
      </c>
      <c r="C205" s="10">
        <v>0.25</v>
      </c>
      <c r="D205" s="10"/>
      <c r="E205" s="11">
        <v>0</v>
      </c>
      <c r="F205" s="9">
        <v>19.95</v>
      </c>
      <c r="G205" s="10">
        <v>93</v>
      </c>
      <c r="H205" s="10"/>
      <c r="I205" s="11">
        <v>0</v>
      </c>
      <c r="J205" s="7">
        <v>39.9</v>
      </c>
      <c r="K205" s="2">
        <v>93.25</v>
      </c>
      <c r="L205" s="2"/>
      <c r="M205" s="3">
        <v>0</v>
      </c>
    </row>
    <row r="206" spans="1:13" x14ac:dyDescent="0.25">
      <c r="A206" s="4" t="s">
        <v>240</v>
      </c>
      <c r="B206" s="9">
        <v>17.95</v>
      </c>
      <c r="C206" s="10">
        <v>1.33</v>
      </c>
      <c r="D206" s="10"/>
      <c r="E206" s="11">
        <v>0</v>
      </c>
      <c r="F206" s="9">
        <v>17.95</v>
      </c>
      <c r="G206" s="10">
        <v>3.5</v>
      </c>
      <c r="H206" s="10"/>
      <c r="I206" s="11">
        <v>0</v>
      </c>
      <c r="J206" s="7">
        <v>35.9</v>
      </c>
      <c r="K206" s="2">
        <v>4.83</v>
      </c>
      <c r="L206" s="2"/>
      <c r="M206" s="3">
        <v>0</v>
      </c>
    </row>
    <row r="207" spans="1:13" x14ac:dyDescent="0.25">
      <c r="A207" s="4" t="s">
        <v>503</v>
      </c>
      <c r="B207" s="9">
        <v>19.95</v>
      </c>
      <c r="C207" s="10">
        <v>56.25</v>
      </c>
      <c r="D207" s="10"/>
      <c r="E207" s="11">
        <v>0</v>
      </c>
      <c r="F207" s="9">
        <v>19.95</v>
      </c>
      <c r="G207" s="10">
        <v>56.25</v>
      </c>
      <c r="H207" s="10"/>
      <c r="I207" s="11">
        <v>0</v>
      </c>
      <c r="J207" s="7">
        <v>39.9</v>
      </c>
      <c r="K207" s="2">
        <v>112.5</v>
      </c>
      <c r="L207" s="2"/>
      <c r="M207" s="3">
        <v>0</v>
      </c>
    </row>
    <row r="208" spans="1:13" x14ac:dyDescent="0.25">
      <c r="A208" s="1" t="s">
        <v>32</v>
      </c>
      <c r="B208" s="9">
        <v>4376.4999999999982</v>
      </c>
      <c r="C208" s="10">
        <v>10296.949999999999</v>
      </c>
      <c r="D208" s="10">
        <v>8350.52</v>
      </c>
      <c r="E208" s="11">
        <v>0.23309087338273526</v>
      </c>
      <c r="F208" s="9">
        <v>6105.1999999999925</v>
      </c>
      <c r="G208" s="10">
        <v>217428.58000000002</v>
      </c>
      <c r="H208" s="10">
        <v>217785.86999999991</v>
      </c>
      <c r="I208" s="11">
        <v>-1.6405563868762095E-3</v>
      </c>
      <c r="J208" s="7">
        <v>10481.69999999999</v>
      </c>
      <c r="K208" s="2">
        <v>227725.52999999974</v>
      </c>
      <c r="L208" s="2">
        <v>226136.38999999998</v>
      </c>
      <c r="M208" s="3">
        <v>7.0273519445488283E-3</v>
      </c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</sheetData>
  <conditionalFormatting sqref="E1:E3 E1167:E1048576">
    <cfRule type="cellIs" dxfId="101" priority="2" operator="lessThan">
      <formula>0</formula>
    </cfRule>
  </conditionalFormatting>
  <conditionalFormatting pivot="1" sqref="E7:E208 I7:I208 M7:M208">
    <cfRule type="cellIs" dxfId="100" priority="1" operator="lessThan">
      <formula>0</formula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scale="73" fitToHeight="0" orientation="portrait" r:id="rId2"/>
  <headerFooter>
    <oddHeader>&amp;C&amp;"Calibri,Bold"&amp;14VINTAGES - DETAIL BY SUB-SET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By Supplier</vt:lpstr>
      <vt:lpstr>EPIC Summary</vt:lpstr>
      <vt:lpstr>TOTAL SUMMARY</vt:lpstr>
      <vt:lpstr>TOTAL SUMMARY (2)</vt:lpstr>
      <vt:lpstr>Licensee detail</vt:lpstr>
      <vt:lpstr>Wines Summary</vt:lpstr>
      <vt:lpstr>Wines detail</vt:lpstr>
      <vt:lpstr>Vintages Summary</vt:lpstr>
      <vt:lpstr>Vintages detail</vt:lpstr>
      <vt:lpstr>P11</vt:lpstr>
      <vt:lpstr>Catdata</vt:lpstr>
      <vt:lpstr>LUtable</vt:lpstr>
      <vt:lpstr>'By Supplier'!Print_Area</vt:lpstr>
      <vt:lpstr>'EPIC Summary'!Print_Area</vt:lpstr>
      <vt:lpstr>'TOTAL SUMMARY'!Print_Area</vt:lpstr>
      <vt:lpstr>'TOTAL SUMMARY (2)'!Print_Area</vt:lpstr>
      <vt:lpstr>'Vintages detail'!Print_Area</vt:lpstr>
      <vt:lpstr>'Wines detail'!Print_Area</vt:lpstr>
      <vt:lpstr>'Wines Summary'!Print_Area</vt:lpstr>
      <vt:lpstr>'Vintages detail'!Print_Titles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LCBO Product Sales Trend Period 7 2019/2020</dc:title>
  <dc:subject>LCBO Product Sales Trend Period 7 2019/2020</dc:subject>
  <dc:creator>DigThisData</dc:creator>
  <cp:keywords/>
  <dc:description/>
  <cp:lastModifiedBy>Daphne</cp:lastModifiedBy>
  <cp:lastPrinted>2019-11-07T22:38:30Z</cp:lastPrinted>
  <dcterms:created xsi:type="dcterms:W3CDTF">2019-11-06T00:11:51Z</dcterms:created>
  <dcterms:modified xsi:type="dcterms:W3CDTF">2020-02-06T22:25:48Z</dcterms:modified>
  <cp:category/>
</cp:coreProperties>
</file>