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phne\Documents\Performance\2019\DigThisData\P10 (Dec 2019)\"/>
    </mc:Choice>
  </mc:AlternateContent>
  <bookViews>
    <workbookView xWindow="0" yWindow="0" windowWidth="28800" windowHeight="12135" firstSheet="3" activeTab="8"/>
  </bookViews>
  <sheets>
    <sheet name="By Supplier" sheetId="9" r:id="rId1"/>
    <sheet name="EPIC Summary" sheetId="13" r:id="rId2"/>
    <sheet name="TOTAL SUMMARY" sheetId="8" r:id="rId3"/>
    <sheet name="TOTAL SUMMARY (2)" sheetId="15" r:id="rId4"/>
    <sheet name="Licensee detail" sheetId="11" r:id="rId5"/>
    <sheet name="Wines Summary" sheetId="7" r:id="rId6"/>
    <sheet name="Wines detail" sheetId="6" r:id="rId7"/>
    <sheet name="Vintages Summary" sheetId="5" r:id="rId8"/>
    <sheet name="Vintages detail" sheetId="3" r:id="rId9"/>
    <sheet name="P10" sheetId="1" state="hidden" r:id="rId10"/>
    <sheet name="Catdata" sheetId="14" state="hidden" r:id="rId11"/>
    <sheet name="LUtable" sheetId="12" state="hidden" r:id="rId12"/>
  </sheets>
  <externalReferences>
    <externalReference r:id="rId13"/>
  </externalReferences>
  <definedNames>
    <definedName name="_xlnm._FilterDatabase" localSheetId="9" hidden="1">'P10'!$A$1:$V$539</definedName>
    <definedName name="ChartSubtitle">[1]calculations!$B$22</definedName>
    <definedName name="IncludeOther">'[1]Quarterly Sales Report'!$K$4</definedName>
    <definedName name="n">'[1]Quarterly Sales Report'!$K$2</definedName>
    <definedName name="_xlnm.Print_Area" localSheetId="0">'By Supplier'!$A$1:$I$18</definedName>
    <definedName name="_xlnm.Print_Area" localSheetId="1">'EPIC Summary'!$A$1:$G$29</definedName>
    <definedName name="_xlnm.Print_Area" localSheetId="2">'TOTAL SUMMARY'!$A$1:$G$29</definedName>
    <definedName name="_xlnm.Print_Area" localSheetId="3">'TOTAL SUMMARY (2)'!$A$1:$G$29</definedName>
    <definedName name="_xlnm.Print_Area" localSheetId="8">'Vintages detail'!$A$1:$I$210</definedName>
    <definedName name="_xlnm.Print_Area" localSheetId="6">'Wines detail'!$A$1:$I$43</definedName>
    <definedName name="_xlnm.Print_Area" localSheetId="5">'Wines Summary'!$A$1:$G$17</definedName>
    <definedName name="_xlnm.Print_Titles" localSheetId="8">'Vintages detail'!$6:$6</definedName>
    <definedName name="TopN">[1]calculations!$E$4:INDEX([1]calculations!$E$4:$I$14,COUNT([1]calculations!$D$4:$D$14)+1,5)</definedName>
  </definedNames>
  <calcPr calcId="152511"/>
  <pivotCaches>
    <pivotCache cacheId="119" r:id="rId14"/>
    <pivotCache cacheId="128" r:id="rId15"/>
  </pivotCaches>
</workbook>
</file>

<file path=xl/calcChain.xml><?xml version="1.0" encoding="utf-8"?>
<calcChain xmlns="http://schemas.openxmlformats.org/spreadsheetml/2006/main">
  <c r="L2" i="14" l="1"/>
  <c r="L3" i="14"/>
  <c r="L4" i="14"/>
  <c r="L5" i="14"/>
  <c r="L6" i="14"/>
  <c r="L7" i="14"/>
  <c r="L8" i="14"/>
  <c r="L9" i="14"/>
  <c r="L10" i="14"/>
  <c r="L11" i="14"/>
  <c r="L12" i="14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2" i="1" l="1"/>
</calcChain>
</file>

<file path=xl/sharedStrings.xml><?xml version="1.0" encoding="utf-8"?>
<sst xmlns="http://schemas.openxmlformats.org/spreadsheetml/2006/main" count="4175" uniqueCount="654">
  <si>
    <t>Rank</t>
  </si>
  <si>
    <t>SKU</t>
  </si>
  <si>
    <t>Product</t>
  </si>
  <si>
    <t>Agent</t>
  </si>
  <si>
    <t>Container Type</t>
  </si>
  <si>
    <t>Container Size (ML)</t>
  </si>
  <si>
    <t>Subset Code</t>
  </si>
  <si>
    <t>Subset Name</t>
  </si>
  <si>
    <t>Price</t>
  </si>
  <si>
    <t>Current Units</t>
  </si>
  <si>
    <t>Last Year Units</t>
  </si>
  <si>
    <t>Current Volume</t>
  </si>
  <si>
    <t>Last Year Volume</t>
  </si>
  <si>
    <t>Current Revenue</t>
  </si>
  <si>
    <t>Last Year Revenue</t>
  </si>
  <si>
    <t>% Sales Change</t>
  </si>
  <si>
    <t>Market Share</t>
  </si>
  <si>
    <t>Last Year Market Share</t>
  </si>
  <si>
    <t>% Market Share Change</t>
  </si>
  <si>
    <t>Distribution</t>
  </si>
  <si>
    <t>750 ML</t>
  </si>
  <si>
    <t>EPIC WINES AND SPIRITS INC.</t>
  </si>
  <si>
    <t>Period</t>
  </si>
  <si>
    <t>TImeFrame</t>
  </si>
  <si>
    <t>Rolling</t>
  </si>
  <si>
    <t>Channel</t>
  </si>
  <si>
    <t>Wines</t>
  </si>
  <si>
    <t>Vintages</t>
  </si>
  <si>
    <t>Row Labels</t>
  </si>
  <si>
    <t>TY Volume</t>
  </si>
  <si>
    <t>LY Volume</t>
  </si>
  <si>
    <t xml:space="preserve"> % CH</t>
  </si>
  <si>
    <t>Grand Total</t>
  </si>
  <si>
    <t>(All)</t>
  </si>
  <si>
    <t>(Multiple Items)</t>
  </si>
  <si>
    <t>Column Labels</t>
  </si>
  <si>
    <t>Total TY Volume</t>
  </si>
  <si>
    <t>Total LY Volume</t>
  </si>
  <si>
    <t>Total  % CH</t>
  </si>
  <si>
    <t>Total Retail Price</t>
  </si>
  <si>
    <t>Retail Price</t>
  </si>
  <si>
    <t>Stoneleigh Marlborough Sauvignon Blanc</t>
  </si>
  <si>
    <t>NEW ZEALAND WHITE - SAUVIGNON BLANC</t>
  </si>
  <si>
    <t>&gt;(V)Marlborough Sauvignon Blanc (Kim Crawfor.</t>
  </si>
  <si>
    <t>&gt; (V)Sauvignon Blanc Oyster Bay (Delegat's)</t>
  </si>
  <si>
    <t>&gt; Oyster Bay Pinot Grigio (Delegat)</t>
  </si>
  <si>
    <t>NEW ZEALAND WHITE - PINOT GRIS/GRIG</t>
  </si>
  <si>
    <t>Riverlore Sauvignon Blanc Marlborough</t>
  </si>
  <si>
    <t>Te Henga Sauvignon Blanc</t>
  </si>
  <si>
    <t>Villa Maria Private Bin Sauvignon Blanc</t>
  </si>
  <si>
    <t>&gt; (V)Chardonnay Marlborough (Oyster Bay)</t>
  </si>
  <si>
    <t>NEW ZEALAND WHITE - CHARDONNAY</t>
  </si>
  <si>
    <t>Whitehaven Sauvignon Blanc</t>
  </si>
  <si>
    <t>&gt; V)P. Noir Marlb. K. Crawford(Constellation</t>
  </si>
  <si>
    <t>NEW ZEALAND RED - PINOT NOIR</t>
  </si>
  <si>
    <t>&gt;Chardonnay Unoaked Marlborough Kcrawford(Con</t>
  </si>
  <si>
    <t>Nobilo Sauvignon Blanc Marlborough</t>
  </si>
  <si>
    <t>Matua Hawke's Bay Sauvignon Blanc</t>
  </si>
  <si>
    <t>Monkey Bay Sauvignon Blanc</t>
  </si>
  <si>
    <t>18 Eradus Awatere Sauvignon Blanc</t>
  </si>
  <si>
    <t>V) Sauvignon Blanc Momo Marlborough (Seresin)</t>
  </si>
  <si>
    <t>Vista Point Cabernet Sauvignon Lic</t>
  </si>
  <si>
    <t>NEW WORLD WINES - LICENSEE ONLY</t>
  </si>
  <si>
    <t>Vista Point Pinot Grigio Colombard Lic</t>
  </si>
  <si>
    <t>18 Sauvignon Blanc Marlborough (Kono)</t>
  </si>
  <si>
    <t>Silver Point Sauvignon Blanc</t>
  </si>
  <si>
    <t>&gt;(V) Sauvignon Blanc Marlborough (Cloudy Bay)</t>
  </si>
  <si>
    <t>&gt;Stoneleigh Latitude Marlborough Sauvignon Bl</t>
  </si>
  <si>
    <t>Concannon Selected Vineyards Pinot Noir Lic</t>
  </si>
  <si>
    <t>V) Pinot Noir Momo Marlborough (Seresin)</t>
  </si>
  <si>
    <t>Woodbridge Chardonnay Lightly Oaked Lic</t>
  </si>
  <si>
    <t>Yealands Estate Land Made Sauvignon Blanc Lic</t>
  </si>
  <si>
    <t>Cliff 79 Shiraz-Cabernet Lic Only</t>
  </si>
  <si>
    <t>18 Reserve Wairau Sauvignon Blanc (Villa Mari</t>
  </si>
  <si>
    <t>Sunshine Bay Marlborough Sauvignon Blanc - Li</t>
  </si>
  <si>
    <t>Brancott Marlborough Sauvignon Blanc</t>
  </si>
  <si>
    <t>17 Petit Clos Sauvignon Blanc (Clos Henri)</t>
  </si>
  <si>
    <t>Woodbridge Red Blend Lic</t>
  </si>
  <si>
    <t>The People's Sessions Sauvignon Blanc *</t>
  </si>
  <si>
    <t>Leftfield Nelson Sauvignon Blanc</t>
  </si>
  <si>
    <t>Santa Rita Gran Hacienda Sauvingon Blanc Lic</t>
  </si>
  <si>
    <t>The Ned Sauvignon Blanc</t>
  </si>
  <si>
    <t>18sauv Blanc Province Marlborough (Astrolabe)</t>
  </si>
  <si>
    <t>V) Pinot Noir Oyster Bay (Delegat)</t>
  </si>
  <si>
    <t>Sacred Hill Marlborough Sauvignon Blanc</t>
  </si>
  <si>
    <t>17 Pinot Noir Marlborough (Jules Taylor Wines</t>
  </si>
  <si>
    <t>Mapu Sauvignon Blanc Lic</t>
  </si>
  <si>
    <t>Sycamore Lane Cabernet Sauvignon Lic</t>
  </si>
  <si>
    <t>Giesen Pure Light Sauvignon Blanc *</t>
  </si>
  <si>
    <t>Saint Clair Family Estate Sauvignon Blanc</t>
  </si>
  <si>
    <t>18 Sauvignon Blanc The Doctors Marlborough(Fo</t>
  </si>
  <si>
    <t>Babich Sauvignon Blanc</t>
  </si>
  <si>
    <t>Santa Rita Gran Hacienda Cabernet Sauvignon L</t>
  </si>
  <si>
    <t>Cabernet Sauvignon Cen. Coast Lic (William Hi</t>
  </si>
  <si>
    <t>17 Huntaway Reserve Marlborough Sauvigno Blan</t>
  </si>
  <si>
    <t>Drifting Cabernet Sauvignon Lodi Lic</t>
  </si>
  <si>
    <t>Giesen Sauvignon Blanc Marlborough</t>
  </si>
  <si>
    <t>18 Sauvignon Blanc Marlborough (Spy Valley)</t>
  </si>
  <si>
    <t>17 Leefield Station Pinot Gris</t>
  </si>
  <si>
    <t>18 Sauvignon Blanc Old Coach Road (Siefried E</t>
  </si>
  <si>
    <t>Stoneleigh Marlborough Pinot Noir</t>
  </si>
  <si>
    <t>Drifting Chardonnay Lodi Lic</t>
  </si>
  <si>
    <t>17 Pinot Gris (Whitehaven)</t>
  </si>
  <si>
    <t>Mapu Merlot Lic</t>
  </si>
  <si>
    <t>Villa Maria Private Bin Pinot Noir</t>
  </si>
  <si>
    <t>Parducci Cabernet Sauvignon Lic</t>
  </si>
  <si>
    <t>Mark West Pinot Noir Lic</t>
  </si>
  <si>
    <t>Durbanville Hills Alantic View Sauvignon Blan</t>
  </si>
  <si>
    <t>Kenwood Sonoma County Cabernet Sauvignon Lic</t>
  </si>
  <si>
    <t>Hogue Pinot Gris Lic</t>
  </si>
  <si>
    <t>17thornbury Gisborne Chardonnay</t>
  </si>
  <si>
    <t>17 Sauvignon Blanc Marlborough (Framingham Wi</t>
  </si>
  <si>
    <t>Mansion House Sauv. Blanc Lic</t>
  </si>
  <si>
    <t>16 Merlot Hawkes Bay Kim Craw.(Constellation)</t>
  </si>
  <si>
    <t>NEW ZEALAND RED - OTHER VARIETALS</t>
  </si>
  <si>
    <t>17 Delta Chardonnay</t>
  </si>
  <si>
    <t>15 Sauvignon Blanc Envoy Marlborough (Spy Val</t>
  </si>
  <si>
    <t>J. Bouchon Reserva Sauvignon Blanc Lic</t>
  </si>
  <si>
    <t>18 Villa Maria Cellar Selection Sauvignon Bla</t>
  </si>
  <si>
    <t>Ara Pathway Pinot Noir</t>
  </si>
  <si>
    <t>Hardy's Varietal Range Shiraz</t>
  </si>
  <si>
    <t>16 Greywacke Marlborough Pinot Gris</t>
  </si>
  <si>
    <t>Vina Falernia Pinot Noir</t>
  </si>
  <si>
    <t>Norton Privada Lic</t>
  </si>
  <si>
    <t>#14 Pinot Noir Single Vyd Taylors Pass (Villa</t>
  </si>
  <si>
    <t>Ravenswood Vintners Blend Chardonnay Lic</t>
  </si>
  <si>
    <t>15 Pinot Noir Summerhouse (Rapaura Springs)</t>
  </si>
  <si>
    <t>19 Kim Crawford Marlborough Pinot Gris</t>
  </si>
  <si>
    <t>17 Pinot Gris Marlborough Snapper Rock</t>
  </si>
  <si>
    <t>17 Esk Valley Gimblette Gravels Merlot Cabern</t>
  </si>
  <si>
    <t>NEW ZEALAND RED - BLENDS</t>
  </si>
  <si>
    <t>16 Pinot Noir Central Otago (Grasshopper Rock</t>
  </si>
  <si>
    <t>15pinot Noir Marlborough (Spy Valley)</t>
  </si>
  <si>
    <t>17 Esk Valley Chardonnay</t>
  </si>
  <si>
    <t>17 Love Letter Sauvignon Blanc Estate Blend</t>
  </si>
  <si>
    <t>15 Ka Tahi Merlot Malbec</t>
  </si>
  <si>
    <t>16 Chardonnay Marlborough (Dog Point)</t>
  </si>
  <si>
    <t>18 Sauvignon Blanc Single Vineyard Southern C</t>
  </si>
  <si>
    <t>16 Tohu Single Vineyard Marlborough Pinot Noi</t>
  </si>
  <si>
    <t>17 Astrolabe Province Marlborough Pinot Gris</t>
  </si>
  <si>
    <t>17 Nautilus Chardonnay (Negociants Int'L)</t>
  </si>
  <si>
    <t>16 Pinot Noir The Brothers (Giesen Wine Estat</t>
  </si>
  <si>
    <t>17 Sauvignon Blanc Pioneer Cash Block 20 (Sai</t>
  </si>
  <si>
    <t>17 Chardonnay Wairarapa (Paddy Borthwick)</t>
  </si>
  <si>
    <t>19matahiwi Estate Pinot Gris</t>
  </si>
  <si>
    <t>18 Sauvignon Blanc Estate (Matahiwi Vyds)</t>
  </si>
  <si>
    <t>#16 Pinot Noir Marlborough (Dog Point Vineyar</t>
  </si>
  <si>
    <t>17 Brightwater Vineyards Nelson Sauvignon Bla</t>
  </si>
  <si>
    <t>17 Momo Pinot Gris (Seresin)</t>
  </si>
  <si>
    <t>16 Craggy Range Sophia Red Blend</t>
  </si>
  <si>
    <t>Wee Angus Merlot</t>
  </si>
  <si>
    <t>14 Wild Earth Pinot Noir Special Edition</t>
  </si>
  <si>
    <t>Vista Point Pinot Grigio</t>
  </si>
  <si>
    <t>17 Paddy Borthwick Riesling Wairarapa</t>
  </si>
  <si>
    <t>NEW ZEALAND WHITE - OTHER VARIETALS</t>
  </si>
  <si>
    <t>17 Middle Earth Pinot Gris</t>
  </si>
  <si>
    <t>16 Sauvignon Blanc (Seresin)</t>
  </si>
  <si>
    <t>16 Cloudy Bay Chardonnay</t>
  </si>
  <si>
    <t>17 Te Awa Left Field Hawkes Bay Pinot Gris</t>
  </si>
  <si>
    <t># 17 Wild Earth Pinot</t>
  </si>
  <si>
    <t>13 Single Vineyard Seddon Pinot Noir</t>
  </si>
  <si>
    <t>17 Sauvignon Blanc Bel Echo Marlborough (Clos</t>
  </si>
  <si>
    <t>#13 Merlot Malbec Estate Hawkes Bay (Elephant</t>
  </si>
  <si>
    <t>16 Pinot Gris Sand Dollar (Greystone)</t>
  </si>
  <si>
    <t>15sauvignon Blanc Marlborough (Mahi Wines)</t>
  </si>
  <si>
    <t>17sauvignon Blanc (Te Pa Family Vineyards)</t>
  </si>
  <si>
    <t>(V) Sauvignon Blanc Marlborough (Coopers Cree</t>
  </si>
  <si>
    <t>18 Sauvignon Blanc Black Label Marlborough (B</t>
  </si>
  <si>
    <t>18 Sauv Blanc Two Rivers 'Convergence</t>
  </si>
  <si>
    <t>17 Sauvignon Blanc Nelson (Waimea Estate)</t>
  </si>
  <si>
    <t># 16 Riflemans Chardonnay (Sacred Hill)</t>
  </si>
  <si>
    <t>#14 P.Noir Single Vineyard Southern Clays (Vi</t>
  </si>
  <si>
    <t>1 Sauvignon Blanc Louis Vavasour (Awatere Riv</t>
  </si>
  <si>
    <t>#15 Syrah Rangatira (Ka Thai Wines)</t>
  </si>
  <si>
    <t>15 Chardonnay The King's Legacy (Marisco Vyds</t>
  </si>
  <si>
    <t>13 Merlot Cabernet Kim Crawford Small Parcels</t>
  </si>
  <si>
    <t>17 Staete Landt Annabel Sauvign Blanc Estate</t>
  </si>
  <si>
    <t>17 Merlot Oyster Bay (Delegat)</t>
  </si>
  <si>
    <t>15 Pinot Noir Central Otago (Amisfield Lp)</t>
  </si>
  <si>
    <t>17 Sauvignon Blanc Marlborough (Sugar Loaf Wi</t>
  </si>
  <si>
    <t>Wise Owl Sauvignon Blanc</t>
  </si>
  <si>
    <t>#15 Chardonnay Rsv Marlborough (Villa Maria)</t>
  </si>
  <si>
    <t>13 Esk Valley W Reserve Merlot , Cab S. Malbe</t>
  </si>
  <si>
    <t>17 Sauvingnon Blanc Marlb(Wairau River Wines)</t>
  </si>
  <si>
    <t>14 Pinot Noir K Crawford Rise/Shine Otago(Con</t>
  </si>
  <si>
    <t>#16 Keltern Chardonnay Single Vnyd (Villa Mar</t>
  </si>
  <si>
    <t>#16 Pinot Noir (Greywacke)</t>
  </si>
  <si>
    <t>16 Kim Crawford Sp Favourite Pgris (Constella</t>
  </si>
  <si>
    <t>16 Chardonnay Gisborne (Invivo Wines)</t>
  </si>
  <si>
    <t>17 Soho Stella Sauvignon Blanc Marlborough</t>
  </si>
  <si>
    <t>16 Volcanic Hills Sauvignon Blanc</t>
  </si>
  <si>
    <t>#14 Larose Waiheke Island (Stonyridge Vineyar</t>
  </si>
  <si>
    <t>V) Spinyback Sauvignon Blanc Nelson (Waimea)</t>
  </si>
  <si>
    <t>Ara Pathway Sauvignon Blanc</t>
  </si>
  <si>
    <t>18 Sauvignon Blanc Marlborough (Mount Riley)</t>
  </si>
  <si>
    <t>18 Sauvignon Blanc Marlborough (Greywacke)</t>
  </si>
  <si>
    <t>V) Pinot Noir Marlborough (Mount Riley Wines)</t>
  </si>
  <si>
    <t>17 Blind River Sauvignon Blanc</t>
  </si>
  <si>
    <t>18 Sauvignon Blanc Paddy (Borthwick Vineyard)</t>
  </si>
  <si>
    <t>16 Paddy Borthwick Vineyard Pinot Gris Wairar</t>
  </si>
  <si>
    <t>17 Trout Valley Pinot Gris</t>
  </si>
  <si>
    <t>17 Rapaura Springs Pinot Noir</t>
  </si>
  <si>
    <t>17 Saint Clair Wairau Reserve Sauvignon Blanc</t>
  </si>
  <si>
    <t>16 Squealing Pig Sauvignon Blanc (Treasury)</t>
  </si>
  <si>
    <t>16 Peter Yealands Pinot Noir</t>
  </si>
  <si>
    <t>1 Graham Norton's Own Marlborough Sauvignon B</t>
  </si>
  <si>
    <t>18 Sauvignon Blanc Te Muna (Craggy Range)</t>
  </si>
  <si>
    <t>Spier Signature Merlot</t>
  </si>
  <si>
    <t>SOUTH AFRICA RED - MERLOT</t>
  </si>
  <si>
    <t>16 Chardonnay Kim Crawford Small Parcel Wild</t>
  </si>
  <si>
    <t>16 Cloudy Bay Pinot Noir</t>
  </si>
  <si>
    <t>16 Sauvgnon Blanc Marlborough Dashwood (Foley</t>
  </si>
  <si>
    <t>17 Pinot Gris 3 Stones Prem Sel Marlbouough (</t>
  </si>
  <si>
    <t>16 Sauvignon Blanc Wild(Greywacke Vineyards L</t>
  </si>
  <si>
    <t>19 Sauvignon Blanc Estate Single Vyd (Auntsfi</t>
  </si>
  <si>
    <t>16 Mokoblack Sauvignon Blanc Marlborough</t>
  </si>
  <si>
    <t>Rockburn Sauvignon Blanc</t>
  </si>
  <si>
    <t>17 Rapaura Springs Wairau Classic Sauvignon B</t>
  </si>
  <si>
    <t>#16 Pinot Noir (Burn Cottage Vineyard)</t>
  </si>
  <si>
    <t>14 Pinot Noir Vintage Widow (Jackson Estate)</t>
  </si>
  <si>
    <t>14sauv Blanc Selection 94 Marlborough(Dog Poi</t>
  </si>
  <si>
    <t>16 Pinot Noir Pencarrow Martinboro.(Palliser)</t>
  </si>
  <si>
    <t>16 Composition Pinot Noir, Bannockburn</t>
  </si>
  <si>
    <t>16 Pinot Noir (Matahiwi Vineyard Ltd)</t>
  </si>
  <si>
    <t>15 Astrolabe Province Marlborough Pinot Noir</t>
  </si>
  <si>
    <t>16 Elephant Hillhawke's Bay Le Phant</t>
  </si>
  <si>
    <t>15 Sauvignon Blanc Greg Marlborough (Whitehav</t>
  </si>
  <si>
    <t>#17haha Marlborough Chardonnay (Haha Wine Com</t>
  </si>
  <si>
    <t>16 Pinot Noir Paper Road - Wairarapa (Borthwi</t>
  </si>
  <si>
    <t>#17left Field Hawkes Bay Chardonnay (Villa Ma</t>
  </si>
  <si>
    <t>16 Savee Sea Pinot Gris</t>
  </si>
  <si>
    <t>#17haha Hawke's Bay Chardonnay (Haha Wine Com</t>
  </si>
  <si>
    <t>14 Pinot Noir Wither Hills (Lion Beer Spirits</t>
  </si>
  <si>
    <t>#13 Vidallegacy Cab Sau Merlot</t>
  </si>
  <si>
    <t>16 Greenhough Sauvignon Blanc</t>
  </si>
  <si>
    <t>#14 Pinot The Elder Martinborough (Quadrant W</t>
  </si>
  <si>
    <t>Blackstone Syrah</t>
  </si>
  <si>
    <t>#13 Pinot Noir Central Otago (Archangel)</t>
  </si>
  <si>
    <t>17 Kim Crawford Small Parcel Spitfire Sauvign</t>
  </si>
  <si>
    <t>#09 Gimblett Gravels Librairy Cab</t>
  </si>
  <si>
    <t>#15 Chardonnay (Greywacke)</t>
  </si>
  <si>
    <t>15 Clos Henri Pinot Noir</t>
  </si>
  <si>
    <t>08 Pinot Gris Omaka Springs Est Marlb (Tgic)</t>
  </si>
  <si>
    <t>Blackstone Pinot Grigio</t>
  </si>
  <si>
    <t>#16 Chardonnay Cellar Sel Marlborough (Villa</t>
  </si>
  <si>
    <t>#16 Vidal Legacy Chardonnay (Villa Maria)</t>
  </si>
  <si>
    <t>18 Tohu Single Vineyard Marlborough Sauv B</t>
  </si>
  <si>
    <t>Monkey Bay Pinot Grigio</t>
  </si>
  <si>
    <t>NEW ZEALAND WHITE - PINOT GRIGIO</t>
  </si>
  <si>
    <t>17 Pinot Gris Babich Black Label</t>
  </si>
  <si>
    <t>Cirro Marlborough Pinot Noir</t>
  </si>
  <si>
    <t>Peregrine Mohua Sauvignon Blanc</t>
  </si>
  <si>
    <t>#15 Chardonnay Marlborough (Spy Valley Wines)</t>
  </si>
  <si>
    <t>Saint Clair Family Estate Chardonnay Marlboro</t>
  </si>
  <si>
    <t>15 Sauvignon Blanc Awatere (Vavasour)</t>
  </si>
  <si>
    <t>08 Pinot Noir Marlborough (Babich Wines Ltd)</t>
  </si>
  <si>
    <t>14 Pinot Gris Envoy (Spy Valley)</t>
  </si>
  <si>
    <t>14 Giesen Estate Riesling</t>
  </si>
  <si>
    <t>Brancott Letter Series B Sauvignon Blanc</t>
  </si>
  <si>
    <t>15 Sauvignon Blanc Organic (Clos Henri)</t>
  </si>
  <si>
    <t>Angove Chalk Hill Blue Shiraz Cabernet</t>
  </si>
  <si>
    <t>18 Sacred Hill Marlborough Pinot Noir</t>
  </si>
  <si>
    <t>Saltram 1859 Barossa Shiraz</t>
  </si>
  <si>
    <t>The Lucky Country Shiraz</t>
  </si>
  <si>
    <t>Cupcake Sauvignon Blanc</t>
  </si>
  <si>
    <t>16 Wild Rock Sauvignon Blanc (Craggy Range)</t>
  </si>
  <si>
    <t>16 Mt Hector Chardonnay (Matahiwi Vineyard)</t>
  </si>
  <si>
    <t>15 Sauvignon Blanc Marlborough (Jackson Estat</t>
  </si>
  <si>
    <t>15 Trout Valley Sauvignon Blanc (Kahurangi)</t>
  </si>
  <si>
    <t>15 Chardonnay Private Bin (Vila Maria Est)</t>
  </si>
  <si>
    <t>Licensee Only</t>
  </si>
  <si>
    <t>(blank)</t>
  </si>
  <si>
    <t>WAIRAU PERFORMANCE IN ONTARIO</t>
  </si>
  <si>
    <t>Subset</t>
  </si>
  <si>
    <t>Total  Price</t>
  </si>
  <si>
    <t xml:space="preserve"> Price</t>
  </si>
  <si>
    <t>18 Russian Jack Sauvignon Blanc</t>
  </si>
  <si>
    <t>18 Campbell Kind Sauvignon Blanc</t>
  </si>
  <si>
    <t>17 Pencarrow Sauvignon Blanc</t>
  </si>
  <si>
    <t>17 Kim Crawford Reserve Sauvignon Blanc</t>
  </si>
  <si>
    <t>17 Rapaura Springs, Pinot Noir, Marlborough</t>
  </si>
  <si>
    <t>16 Chardonnay Josephine Marlborough (Staete L</t>
  </si>
  <si>
    <t>17pinot Noir Thornbury Central Otago (Villa M</t>
  </si>
  <si>
    <t>#16 Home Vineyard Pinot Noir Prophet's Rock</t>
  </si>
  <si>
    <t>#16right Hand Pinot Noir Paddy Borthwick (Bor</t>
  </si>
  <si>
    <t>#13 Ngakirikiri The Gravels Gimblett Cabernet</t>
  </si>
  <si>
    <t>16 Reserve Gimblett Gravels Syrah</t>
  </si>
  <si>
    <t>15 Babich Winemakers Reserve Merlot</t>
  </si>
  <si>
    <t>#15 Sacred Hill Hawkes Bay Deerstalkers Syrah</t>
  </si>
  <si>
    <t>18 Wither Hills Rarangi Sauvignon Blanc</t>
  </si>
  <si>
    <t>ARTERRA WINES CANADA INC.</t>
  </si>
  <si>
    <t>BOTTLE</t>
  </si>
  <si>
    <t>-12%</t>
  </si>
  <si>
    <t>-10%</t>
  </si>
  <si>
    <t>DELEGAT CANADA LIMITED</t>
  </si>
  <si>
    <t>-6%</t>
  </si>
  <si>
    <t>CORBY SPIRIT AND WINE LIMITED</t>
  </si>
  <si>
    <t>5%</t>
  </si>
  <si>
    <t>8%</t>
  </si>
  <si>
    <t>Whitecliff Sauvignon Blanc Sacred Hill</t>
  </si>
  <si>
    <t>FWM CANADA</t>
  </si>
  <si>
    <t>41%</t>
  </si>
  <si>
    <t>44%</t>
  </si>
  <si>
    <t>PHILIPPE DANDURAND WINES LTD.</t>
  </si>
  <si>
    <t>0%</t>
  </si>
  <si>
    <t>2%</t>
  </si>
  <si>
    <t>-15%</t>
  </si>
  <si>
    <t>-14%</t>
  </si>
  <si>
    <t>MARK ANTHONY WINE &amp; SPIRITS</t>
  </si>
  <si>
    <t>7%</t>
  </si>
  <si>
    <t>52%</t>
  </si>
  <si>
    <t>E&amp;J GALLO WINERY CANADA LTD.</t>
  </si>
  <si>
    <t>15%</t>
  </si>
  <si>
    <t>17%</t>
  </si>
  <si>
    <t>-23%</t>
  </si>
  <si>
    <t>-22%</t>
  </si>
  <si>
    <t>-44%</t>
  </si>
  <si>
    <t>-43%</t>
  </si>
  <si>
    <t>11%</t>
  </si>
  <si>
    <t>13%</t>
  </si>
  <si>
    <t>Yealands Sauvignon Blanc Marlborough</t>
  </si>
  <si>
    <t>TRIALTO WINE GROUP LTD.</t>
  </si>
  <si>
    <t>18%</t>
  </si>
  <si>
    <t>21%</t>
  </si>
  <si>
    <t>DIONYSUS WINES &amp; SPIRITS LTD.</t>
  </si>
  <si>
    <t>42%</t>
  </si>
  <si>
    <t>-</t>
  </si>
  <si>
    <t>-20%</t>
  </si>
  <si>
    <t>-18%</t>
  </si>
  <si>
    <t>NOBLE ESTATES WINES &amp; SPIRITS INC.</t>
  </si>
  <si>
    <t>-21%</t>
  </si>
  <si>
    <t>-19%</t>
  </si>
  <si>
    <t>CHARTON HOBBS INC</t>
  </si>
  <si>
    <t>-13%</t>
  </si>
  <si>
    <t>AUTHENTIC WINE &amp; SPIRITS MERCHANTS</t>
  </si>
  <si>
    <t>19 Wither Hills Sauvignon Blanc Marlborough</t>
  </si>
  <si>
    <t>VIN VINO WINE MERCHANTS INC.</t>
  </si>
  <si>
    <t>19%</t>
  </si>
  <si>
    <t>22%</t>
  </si>
  <si>
    <t>-9%</t>
  </si>
  <si>
    <t>TRADESA CORP.</t>
  </si>
  <si>
    <t>500%</t>
  </si>
  <si>
    <t>10%</t>
  </si>
  <si>
    <t>14%</t>
  </si>
  <si>
    <t>ROGERS &amp; COMPANY</t>
  </si>
  <si>
    <t>16%</t>
  </si>
  <si>
    <t>PMA CANADA LTD.</t>
  </si>
  <si>
    <t>4%</t>
  </si>
  <si>
    <t>6%</t>
  </si>
  <si>
    <t>-37%</t>
  </si>
  <si>
    <t>-36%</t>
  </si>
  <si>
    <t>40%</t>
  </si>
  <si>
    <t>46%</t>
  </si>
  <si>
    <t>-67%</t>
  </si>
  <si>
    <t>50%</t>
  </si>
  <si>
    <t>144%</t>
  </si>
  <si>
    <t>97%</t>
  </si>
  <si>
    <t>100%</t>
  </si>
  <si>
    <t>THE KOLONAKI GROUP INC</t>
  </si>
  <si>
    <t>78%</t>
  </si>
  <si>
    <t>71%</t>
  </si>
  <si>
    <t>375 ML</t>
  </si>
  <si>
    <t>25%</t>
  </si>
  <si>
    <t>118%</t>
  </si>
  <si>
    <t>19 Thornbury Sauvignon Blanc Marlborough (Vil</t>
  </si>
  <si>
    <t>AIREN IMPORTS</t>
  </si>
  <si>
    <t>-40%</t>
  </si>
  <si>
    <t>-39%</t>
  </si>
  <si>
    <t>&gt;Sauvignon Blanc Kim Crawford 375 (Constellat</t>
  </si>
  <si>
    <t>140%</t>
  </si>
  <si>
    <t>950%</t>
  </si>
  <si>
    <t>CHURCHILL CELLARS LTD.</t>
  </si>
  <si>
    <t>TRAJECTORY BEVERAGE PARTNERS</t>
  </si>
  <si>
    <t>AZUREAU WINE AGENCY</t>
  </si>
  <si>
    <t>-4%</t>
  </si>
  <si>
    <t>1,500%</t>
  </si>
  <si>
    <t>THOMPSON VINTAGE TRADE LTD</t>
  </si>
  <si>
    <t>LIFFORD WINE &amp; SPIRITS</t>
  </si>
  <si>
    <t>80%</t>
  </si>
  <si>
    <t>-80%</t>
  </si>
  <si>
    <t>-79%</t>
  </si>
  <si>
    <t>CONNEXION OENOPHILIA</t>
  </si>
  <si>
    <t>333%</t>
  </si>
  <si>
    <t>ABCON INTERNATIONAL WINE MERCHANTS</t>
  </si>
  <si>
    <t>-52%</t>
  </si>
  <si>
    <t>-54%</t>
  </si>
  <si>
    <t>THE WINE AGENTS</t>
  </si>
  <si>
    <t>THE VINE AGENCY</t>
  </si>
  <si>
    <t>-47%</t>
  </si>
  <si>
    <t>-48%</t>
  </si>
  <si>
    <t>HERITAGE CELLARS</t>
  </si>
  <si>
    <t>CHRISTOPHER STEWART WINE &amp; SPIRITS</t>
  </si>
  <si>
    <t>150%</t>
  </si>
  <si>
    <t>167%</t>
  </si>
  <si>
    <t>200%</t>
  </si>
  <si>
    <t>800%</t>
  </si>
  <si>
    <t>WINE CELLARS INTERNATIONAL LTD.</t>
  </si>
  <si>
    <t>-27%</t>
  </si>
  <si>
    <t>-65%</t>
  </si>
  <si>
    <t>GLEN-WARD WINES INC.</t>
  </si>
  <si>
    <t>-33%</t>
  </si>
  <si>
    <t>-58%</t>
  </si>
  <si>
    <t>WINE GURU SELECTION INC</t>
  </si>
  <si>
    <t>-25%</t>
  </si>
  <si>
    <t>174%</t>
  </si>
  <si>
    <t>GLAZER'S OF CANADA</t>
  </si>
  <si>
    <t>18 Soho White Collectino Sauvignonblanc Marlb</t>
  </si>
  <si>
    <t>H.H.D. IMPORTS</t>
  </si>
  <si>
    <t>95%</t>
  </si>
  <si>
    <t>ALEGRIA FOOD AND DRINK INC.</t>
  </si>
  <si>
    <t>-55%</t>
  </si>
  <si>
    <t>-60%</t>
  </si>
  <si>
    <t>33%</t>
  </si>
  <si>
    <t>VINEXX</t>
  </si>
  <si>
    <t>ANDREW PELLER IMPORT AGENCY</t>
  </si>
  <si>
    <t>UNIVINS AND SPIRITS CANADA INC.</t>
  </si>
  <si>
    <t>#17 Pinot Noir Central Otago (Rockburn)</t>
  </si>
  <si>
    <t>-31%</t>
  </si>
  <si>
    <t>BREAKTHRU BEVERAGE CANADA INC.</t>
  </si>
  <si>
    <t>-26%</t>
  </si>
  <si>
    <t>HOBBS &amp; COMPANY</t>
  </si>
  <si>
    <t>NICHOLAS PEARCE WINES INC</t>
  </si>
  <si>
    <t>GARAGE WINE COMPANY</t>
  </si>
  <si>
    <t>HALPERN ENTERPRISES</t>
  </si>
  <si>
    <t>RARE EARTH WINES</t>
  </si>
  <si>
    <t>Kenwood Sonoma County Sauvignon Blanc</t>
  </si>
  <si>
    <t>-66%</t>
  </si>
  <si>
    <t>PARADIGM FINE WINE AGENCY</t>
  </si>
  <si>
    <t>SYLVESTRE WINES &amp; SPIRITS INC.</t>
  </si>
  <si>
    <t>-93%</t>
  </si>
  <si>
    <t>-90%</t>
  </si>
  <si>
    <t>-50%</t>
  </si>
  <si>
    <t>-77%</t>
  </si>
  <si>
    <t>-83%</t>
  </si>
  <si>
    <t>18 Sauvignon Blanc Marlborough (Jules Taylor)</t>
  </si>
  <si>
    <t>-34%</t>
  </si>
  <si>
    <t>-94%</t>
  </si>
  <si>
    <t>-95%</t>
  </si>
  <si>
    <t>-81%</t>
  </si>
  <si>
    <t>18 Sauvignon Blanc Haha Marlborough (Fern Rid</t>
  </si>
  <si>
    <t>-92%</t>
  </si>
  <si>
    <t>WILSON GROUP WINES AND SPIRITS</t>
  </si>
  <si>
    <t>-76%</t>
  </si>
  <si>
    <t>#14 Syrah Esk Vly Winemakers Hawkes Bay (Vill</t>
  </si>
  <si>
    <t>-91%</t>
  </si>
  <si>
    <t>-75%</t>
  </si>
  <si>
    <t>-38%</t>
  </si>
  <si>
    <t>Woodbridge Cabernet Merlot</t>
  </si>
  <si>
    <t>-89%</t>
  </si>
  <si>
    <t>SELECT WINE MERCHANTS INC.</t>
  </si>
  <si>
    <t>-96%</t>
  </si>
  <si>
    <t>VINOLUNA</t>
  </si>
  <si>
    <t>SIGNATURE WINES &amp; SPIRITS</t>
  </si>
  <si>
    <t>-88%</t>
  </si>
  <si>
    <t>Kenwood Jack London Cabernet Sauvignon</t>
  </si>
  <si>
    <t>THE LIVING VINE INC.</t>
  </si>
  <si>
    <t>CORK AND CROWN</t>
  </si>
  <si>
    <t>-98%</t>
  </si>
  <si>
    <t>-100%</t>
  </si>
  <si>
    <t>DB WINE &amp; SPIRITS INC.</t>
  </si>
  <si>
    <t>15 Trinity Hill Hawkes Bay The Trinity</t>
  </si>
  <si>
    <t>-70%</t>
  </si>
  <si>
    <t>-99%</t>
  </si>
  <si>
    <t>M.C.O.</t>
  </si>
  <si>
    <t>-97%</t>
  </si>
  <si>
    <t>#13 Sauvignon Blanc Te Koko (Cloudy Bay Vyd)</t>
  </si>
  <si>
    <t>LOYAL IMPORTS</t>
  </si>
  <si>
    <t>WAINA WYN AGENCY</t>
  </si>
  <si>
    <t>LE SOMMELIER INC.</t>
  </si>
  <si>
    <t>28%</t>
  </si>
  <si>
    <t>32%</t>
  </si>
  <si>
    <t>B AND W WINES</t>
  </si>
  <si>
    <t>Sonora Ranch Merlot</t>
  </si>
  <si>
    <t>1500 ML</t>
  </si>
  <si>
    <t>63%</t>
  </si>
  <si>
    <t>16 Whitehaven Pinot Noir</t>
  </si>
  <si>
    <t>-71%</t>
  </si>
  <si>
    <t>-73%</t>
  </si>
  <si>
    <t>19 Sauvignon Blanc Rsv Marlborough (Rapaura S</t>
  </si>
  <si>
    <t>1,100%</t>
  </si>
  <si>
    <t>-61%</t>
  </si>
  <si>
    <t>#16 Esk Valley Reserve The Terraces</t>
  </si>
  <si>
    <t>#16 Rippon Mature Vine Pinot Noir</t>
  </si>
  <si>
    <t>CRU WINE MERCHANTS</t>
  </si>
  <si>
    <t>#16 Le Sol Gimblett Gravels Vyd (Craggy Range</t>
  </si>
  <si>
    <t>51%</t>
  </si>
  <si>
    <t>-42%</t>
  </si>
  <si>
    <t>-5%</t>
  </si>
  <si>
    <t>-32%</t>
  </si>
  <si>
    <t>-7%</t>
  </si>
  <si>
    <t>-85%</t>
  </si>
  <si>
    <t>183%</t>
  </si>
  <si>
    <t>-82%</t>
  </si>
  <si>
    <t>-51%</t>
  </si>
  <si>
    <t>733%</t>
  </si>
  <si>
    <t>-35%</t>
  </si>
  <si>
    <t>20%</t>
  </si>
  <si>
    <t>-64%</t>
  </si>
  <si>
    <t>31%</t>
  </si>
  <si>
    <t>700%</t>
  </si>
  <si>
    <t>-41%</t>
  </si>
  <si>
    <t>-45%</t>
  </si>
  <si>
    <t>300%</t>
  </si>
  <si>
    <t>-29%</t>
  </si>
  <si>
    <t>Category</t>
  </si>
  <si>
    <t>New Zealand White - Sauvignon Blanc</t>
  </si>
  <si>
    <t>9.50 - 20.00</t>
  </si>
  <si>
    <t>New Zealand White - Chardonnay</t>
  </si>
  <si>
    <t>New Zealand Red - Pinot Noir</t>
  </si>
  <si>
    <t>10.45 - 19.95</t>
  </si>
  <si>
    <t>New World Wines - Licensee Only</t>
  </si>
  <si>
    <t>6.25 - 39.95</t>
  </si>
  <si>
    <t>9.95 - 62.00</t>
  </si>
  <si>
    <t>11.75 - 65.00</t>
  </si>
  <si>
    <t>-16%</t>
  </si>
  <si>
    <t>New Zealand White - Pinot Gris/Grig</t>
  </si>
  <si>
    <t>13.25 - 28.95</t>
  </si>
  <si>
    <t>New Zealand White - Other Varietals</t>
  </si>
  <si>
    <t>12.25 - 19.95</t>
  </si>
  <si>
    <t>18.75 - 79.00</t>
  </si>
  <si>
    <t>New Zealand Red - Blends</t>
  </si>
  <si>
    <t>17.25 - 199.75</t>
  </si>
  <si>
    <t>New Zealand Red - Other Varietals</t>
  </si>
  <si>
    <t>260%</t>
  </si>
  <si>
    <t>1%</t>
  </si>
  <si>
    <t>-49%</t>
  </si>
  <si>
    <t>550%</t>
  </si>
  <si>
    <t>-63%</t>
  </si>
  <si>
    <t>19 Dog Point Sauvignon Blanc Marlborough</t>
  </si>
  <si>
    <t>201%</t>
  </si>
  <si>
    <t>104%</t>
  </si>
  <si>
    <t>-2%</t>
  </si>
  <si>
    <t>81%</t>
  </si>
  <si>
    <t>-1%</t>
  </si>
  <si>
    <t>1,835%</t>
  </si>
  <si>
    <t>1,481%</t>
  </si>
  <si>
    <t>880%</t>
  </si>
  <si>
    <t>1,767%</t>
  </si>
  <si>
    <t>1,354%</t>
  </si>
  <si>
    <t>-17%</t>
  </si>
  <si>
    <t>-24%</t>
  </si>
  <si>
    <t>312%</t>
  </si>
  <si>
    <t>164%</t>
  </si>
  <si>
    <t>6,074%</t>
  </si>
  <si>
    <t>3,400%</t>
  </si>
  <si>
    <t>503%</t>
  </si>
  <si>
    <t>881%</t>
  </si>
  <si>
    <t>525%</t>
  </si>
  <si>
    <t>49%</t>
  </si>
  <si>
    <t>443%</t>
  </si>
  <si>
    <t>280%</t>
  </si>
  <si>
    <t>1,632%</t>
  </si>
  <si>
    <t>-30%</t>
  </si>
  <si>
    <t>1,072%</t>
  </si>
  <si>
    <t>650%</t>
  </si>
  <si>
    <t>386%</t>
  </si>
  <si>
    <t>250%</t>
  </si>
  <si>
    <t>30%</t>
  </si>
  <si>
    <t>12,329%</t>
  </si>
  <si>
    <t>999%</t>
  </si>
  <si>
    <t>64%</t>
  </si>
  <si>
    <t>795%</t>
  </si>
  <si>
    <t>350%</t>
  </si>
  <si>
    <t>1,455%</t>
  </si>
  <si>
    <t>458%</t>
  </si>
  <si>
    <t>3,129%</t>
  </si>
  <si>
    <t>13,467%</t>
  </si>
  <si>
    <t>6,667%</t>
  </si>
  <si>
    <t>519%</t>
  </si>
  <si>
    <t>456%</t>
  </si>
  <si>
    <t>4,056%</t>
  </si>
  <si>
    <t>-57%</t>
  </si>
  <si>
    <t>-69%</t>
  </si>
  <si>
    <t>12%</t>
  </si>
  <si>
    <t>Spier Signature Merlot - Lic</t>
  </si>
  <si>
    <t>1,333%</t>
  </si>
  <si>
    <t>1,638%</t>
  </si>
  <si>
    <t>7,900%</t>
  </si>
  <si>
    <t>6,800%</t>
  </si>
  <si>
    <t>#15 Cabernet Merlot Helmsman (Sacred Hill Win</t>
  </si>
  <si>
    <t>232%</t>
  </si>
  <si>
    <t>Lunaris Malbec By Callia</t>
  </si>
  <si>
    <t>#16 Vidal Legacy Cabernet Sauvignon</t>
  </si>
  <si>
    <t>1,350%</t>
  </si>
  <si>
    <t>-56%</t>
  </si>
  <si>
    <t>17 The Doctor's Riesling</t>
  </si>
  <si>
    <t>18 Me By Matahiwwi Estate Range Pinot Noir</t>
  </si>
  <si>
    <t>Stoneleigh Lighter Sauvignon Blanc *</t>
  </si>
  <si>
    <t>17 Pinot Noir Bel Echo Marlborough (Clos Henr</t>
  </si>
  <si>
    <t>18 Mud House Sauvignon Blanc</t>
  </si>
  <si>
    <t>53%</t>
  </si>
  <si>
    <t>61%</t>
  </si>
  <si>
    <t>485%</t>
  </si>
  <si>
    <t>444%</t>
  </si>
  <si>
    <t>195%</t>
  </si>
  <si>
    <t>179%</t>
  </si>
  <si>
    <t>132%</t>
  </si>
  <si>
    <t>74%</t>
  </si>
  <si>
    <t>279%</t>
  </si>
  <si>
    <t>244%</t>
  </si>
  <si>
    <t>203%</t>
  </si>
  <si>
    <t>182%</t>
  </si>
  <si>
    <t>-28%</t>
  </si>
  <si>
    <t>215%</t>
  </si>
  <si>
    <t>189%</t>
  </si>
  <si>
    <t>117%</t>
  </si>
  <si>
    <t>92,300%</t>
  </si>
  <si>
    <t>896%</t>
  </si>
  <si>
    <t>181,967%</t>
  </si>
  <si>
    <t>1,343%</t>
  </si>
  <si>
    <t>1,700%</t>
  </si>
  <si>
    <t>181%</t>
  </si>
  <si>
    <t>7,574%</t>
  </si>
  <si>
    <t>294%</t>
  </si>
  <si>
    <t>19 Sauvignon Blanc Middle Earth (Winelord)</t>
  </si>
  <si>
    <t>12,353%</t>
  </si>
  <si>
    <t>159%</t>
  </si>
  <si>
    <t>-84%</t>
  </si>
  <si>
    <t>108%</t>
  </si>
  <si>
    <t>6,819%</t>
  </si>
  <si>
    <t>19,565%</t>
  </si>
  <si>
    <t>87%</t>
  </si>
  <si>
    <t>35,525%</t>
  </si>
  <si>
    <t>1,855%</t>
  </si>
  <si>
    <t>435%</t>
  </si>
  <si>
    <t>7,751%</t>
  </si>
  <si>
    <t>19,742%</t>
  </si>
  <si>
    <t>655%</t>
  </si>
  <si>
    <t>259%</t>
  </si>
  <si>
    <t>67%</t>
  </si>
  <si>
    <t>163%</t>
  </si>
  <si>
    <t>18 Babich Black Label Hawke's Bay Chardonnay</t>
  </si>
  <si>
    <t>6,803%</t>
  </si>
  <si>
    <t>38%</t>
  </si>
  <si>
    <t>16,908%</t>
  </si>
  <si>
    <t>3,923%</t>
  </si>
  <si>
    <t>3,298%</t>
  </si>
  <si>
    <t>1,878%</t>
  </si>
  <si>
    <t>829%</t>
  </si>
  <si>
    <t>85%</t>
  </si>
  <si>
    <t>109,300%</t>
  </si>
  <si>
    <t>-46%</t>
  </si>
  <si>
    <t>127%</t>
  </si>
  <si>
    <t>34%</t>
  </si>
  <si>
    <t>6,225%</t>
  </si>
  <si>
    <t>583%</t>
  </si>
  <si>
    <t>-86%</t>
  </si>
  <si>
    <t>166%</t>
  </si>
  <si>
    <t>Ontario</t>
  </si>
  <si>
    <t>820%</t>
  </si>
  <si>
    <t>19.95 - 150.00</t>
  </si>
  <si>
    <t>Province</t>
  </si>
  <si>
    <t>#N/A</t>
  </si>
  <si>
    <t>From Category Data to Jan 11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</si>
</sst>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5" x14ac:knownFonts="1">
    <font>
      <sz val="11"/>
      <color rgb="FF000000"/>
      <name val="Calibri"/>
    </font>
    <font>
      <b/>
      <sz val="22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2" fillId="0" borderId="0" xfId="0" applyFont="1"/>
    <xf numFmtId="0" fontId="0" fillId="0" borderId="1" xfId="0" applyBorder="1"/>
    <xf numFmtId="0" fontId="0" fillId="3" borderId="0" xfId="0" applyFill="1" applyAlignment="1">
      <alignment horizontal="left" indent="1"/>
    </xf>
    <xf numFmtId="165" fontId="0" fillId="3" borderId="1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1" xfId="0" applyNumberFormat="1" applyFill="1" applyBorder="1"/>
    <xf numFmtId="3" fontId="0" fillId="3" borderId="0" xfId="0" applyNumberFormat="1" applyFill="1"/>
    <xf numFmtId="164" fontId="0" fillId="3" borderId="0" xfId="0" applyNumberFormat="1" applyFill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</cellXfs>
  <cellStyles count="1">
    <cellStyle name="Normal" xfId="0" builtinId="0"/>
  </cellStyles>
  <dxfs count="86"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ill>
        <patternFill patternType="solid">
          <bgColor theme="7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border>
        <left/>
      </border>
    </dxf>
    <dxf>
      <numFmt numFmtId="165" formatCode="&quot;$&quot;#,##0.00"/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eidimorsh/Library/Containers/com.apple.mail/Data/Library/Mail%20Downloads/41F61237-5C61-426F-B0E9-C3F5B96E3FB4/Quarterly%20sales%20repo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Quarterly Sales Report"/>
      <sheetName val="Sheet1"/>
      <sheetName val="Sheet3"/>
      <sheetName val="Sheet1 (2)"/>
    </sheetNames>
    <sheetDataSet>
      <sheetData sheetId="0">
        <row r="4">
          <cell r="E4" t="str">
            <v>Product</v>
          </cell>
          <cell r="F4" t="str">
            <v>QUARTER 1</v>
          </cell>
          <cell r="G4" t="str">
            <v>QUARTER 2</v>
          </cell>
          <cell r="H4" t="str">
            <v>QUARTER 3</v>
          </cell>
          <cell r="I4" t="str">
            <v>QUARTER 4</v>
          </cell>
        </row>
        <row r="5">
          <cell r="D5">
            <v>2</v>
          </cell>
          <cell r="E5" t="str">
            <v>8 wk</v>
          </cell>
          <cell r="F5">
            <v>0.67</v>
          </cell>
          <cell r="G5">
            <v>0.93</v>
          </cell>
          <cell r="H5">
            <v>0.77</v>
          </cell>
          <cell r="I5">
            <v>0.95</v>
          </cell>
        </row>
        <row r="6">
          <cell r="D6">
            <v>1</v>
          </cell>
          <cell r="E6" t="str">
            <v>4 wk</v>
          </cell>
          <cell r="F6">
            <v>0.49</v>
          </cell>
          <cell r="G6">
            <v>0.76</v>
          </cell>
          <cell r="H6">
            <v>0.67</v>
          </cell>
          <cell r="I6">
            <v>0.78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22">
          <cell r="B22" t="str">
            <v>TOTAL AND TOP 2 PRODUCTS</v>
          </cell>
        </row>
      </sheetData>
      <sheetData sheetId="1">
        <row r="2">
          <cell r="K2">
            <v>2</v>
          </cell>
        </row>
        <row r="4">
          <cell r="K4" t="str">
            <v>NO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phne" refreshedDate="43843.498668055552" createdVersion="5" refreshedVersion="5" minRefreshableVersion="3" recordCount="11">
  <cacheSource type="worksheet">
    <worksheetSource ref="A1:L12" sheet="Catdata"/>
  </cacheSource>
  <cacheFields count="13">
    <cacheField name="Subset Code" numFmtId="0">
      <sharedItems containsSemiMixedTypes="0" containsString="0" containsNumber="1" containsInteger="1" minValue="433580" maxValue="642025"/>
    </cacheField>
    <cacheField name="Category" numFmtId="0">
      <sharedItems count="9">
        <s v="New Zealand White - Sauvignon Blanc"/>
        <s v="New Zealand White - Chardonnay"/>
        <s v="New Zealand Red - Pinot Noir"/>
        <s v="New World Wines - Licensee Only"/>
        <s v="New Zealand White - Pinot Gris/Grig"/>
        <s v="New Zealand White - Other Varietals"/>
        <s v="New Zealand Red - Blends"/>
        <s v="New Zealand Red - Other Varietals"/>
        <s v="New Zealand White - Pinot Grigio" u="1"/>
      </sharedItems>
    </cacheField>
    <cacheField name="Province" numFmtId="0">
      <sharedItems/>
    </cacheField>
    <cacheField name="Price" numFmtId="0">
      <sharedItems containsMixedTypes="1" containsNumber="1" minValue="11.45" maxValue="11.45"/>
    </cacheField>
    <cacheField name="Current Units" numFmtId="0">
      <sharedItems containsSemiMixedTypes="0" containsString="0" containsNumber="1" containsInteger="1" minValue="6" maxValue="2202613"/>
    </cacheField>
    <cacheField name="Last Year Units" numFmtId="0">
      <sharedItems containsSemiMixedTypes="0" containsString="0" containsNumber="1" containsInteger="1" minValue="140" maxValue="2038515"/>
    </cacheField>
    <cacheField name="Current Volume" numFmtId="0">
      <sharedItems containsSemiMixedTypes="0" containsString="0" containsNumber="1" minValue="0.5" maxValue="182528.11"/>
    </cacheField>
    <cacheField name="Last Year Volume" numFmtId="0">
      <sharedItems containsSemiMixedTypes="0" containsString="0" containsNumber="1" minValue="11.67" maxValue="168890.74"/>
    </cacheField>
    <cacheField name="Current Revenue" numFmtId="0">
      <sharedItems containsSemiMixedTypes="0" containsString="0" containsNumber="1" minValue="59.73" maxValue="30803637.210000001"/>
    </cacheField>
    <cacheField name="Last Year Revenue" numFmtId="0">
      <sharedItems containsSemiMixedTypes="0" containsString="0" containsNumber="1" minValue="1583.19" maxValue="28887714.420000002"/>
    </cacheField>
    <cacheField name="% Sales Change" numFmtId="0">
      <sharedItems/>
    </cacheField>
    <cacheField name="Channel" numFmtId="0">
      <sharedItems count="3">
        <s v="Wines"/>
        <s v="Licensee Only"/>
        <s v="Vintages"/>
      </sharedItems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phne" refreshedDate="43843.498668518521" createdVersion="5" refreshedVersion="5" minRefreshableVersion="3" recordCount="538">
  <cacheSource type="worksheet">
    <worksheetSource ref="A1:V539" sheet="P10"/>
  </cacheSource>
  <cacheFields count="23">
    <cacheField name="TImeFrame" numFmtId="0">
      <sharedItems containsBlank="1" count="3">
        <s v="Period"/>
        <s v="Rolling"/>
        <m/>
      </sharedItems>
    </cacheField>
    <cacheField name="Rank" numFmtId="0">
      <sharedItems containsString="0" containsBlank="1" containsNumber="1" containsInteger="1" minValue="1" maxValue="268"/>
    </cacheField>
    <cacheField name="SKU" numFmtId="0">
      <sharedItems containsString="0" containsBlank="1" containsNumber="1" containsInteger="1" minValue="216" maxValue="994939"/>
    </cacheField>
    <cacheField name="Product" numFmtId="0">
      <sharedItems containsBlank="1" count="858">
        <s v="&gt;(V)Marlborough Sauvignon Blanc (Kim Crawfor."/>
        <s v="&gt; (V)Sauvignon Blanc Oyster Bay (Delegat's)"/>
        <s v="Stoneleigh Marlborough Sauvignon Blanc"/>
        <s v="Whitecliff Sauvignon Blanc Sacred Hill"/>
        <s v="&gt; (V)Chardonnay Marlborough (Oyster Bay)"/>
        <s v="&gt; V)P. Noir Marlb. K. Crawford(Constellation"/>
        <s v="Babich Sauvignon Blanc"/>
        <s v="&gt; Oyster Bay Pinot Grigio (Delegat)"/>
        <s v="Te Henga Sauvignon Blanc"/>
        <s v="Villa Maria Private Bin Sauvignon Blanc"/>
        <s v="Whitehaven Sauvignon Blanc"/>
        <s v="&gt;Chardonnay Unoaked Marlborough Kcrawford(Con"/>
        <s v="19 Dog Point Sauvignon Blanc Marlborough"/>
        <s v="V) Pinot Noir Oyster Bay (Delegat)"/>
        <s v="Matua Hawke's Bay Sauvignon Blanc"/>
        <s v="Monkey Bay Sauvignon Blanc"/>
        <s v="18 Sauvignon Blanc Haha Marlborough (Fern Rid"/>
        <s v="Nobilo Sauvignon Blanc Marlborough"/>
        <s v="19 Thornbury Sauvignon Blanc Marlborough (Vil"/>
        <s v="&gt;(V) Sauvignon Blanc Marlborough (Cloudy Bay)"/>
        <s v="Vista Point Cabernet Sauvignon Lic"/>
        <s v="18sauv Blanc Province Marlborough (Astrolabe)"/>
        <s v="19 Wither Hills Sauvignon Blanc Marlborough"/>
        <s v="18 Sauvignon Blanc Marlborough (Jules Taylor)"/>
        <s v="Yealands Sauvignon Blanc Marlborough"/>
        <s v="Vista Point Pinot Grigio Colombard Lic"/>
        <s v="&gt;Sauvignon Blanc Kim Crawford 375 (Constellat"/>
        <s v="Concannon Selected Vineyards Pinot Noir Lic"/>
        <s v="&gt;Stoneleigh Latitude Marlborough Sauvignon Bl"/>
        <s v="Silver Point Sauvignon Blanc"/>
        <s v="Yealands Estate Land Made Sauvignon Blanc Lic"/>
        <s v="Cliff 79 Shiraz-Cabernet Lic Only"/>
        <s v="Riverlore Sauvignon Blanc Marlborough"/>
        <s v="Brancott Marlborough Sauvignon Blanc"/>
        <s v="18 Soho White Collectino Sauvignonblanc Marlb"/>
        <s v="The Ned Sauvignon Blanc"/>
        <s v="Woodbridge Chardonnay Lightly Oaked Lic"/>
        <s v="18 Villa Maria Cellar Selection Sauvignon Bla"/>
        <s v="Sunshine Bay Marlborough Sauvignon Blanc - Li"/>
        <s v="Woodbridge Red Blend Lic"/>
        <s v="19 Kim Crawford Marlborough Pinot Gris"/>
        <s v="Sacred Hill Marlborough Sauvignon Blanc"/>
        <s v="Leftfield Nelson Sauvignon Blanc"/>
        <s v="Stoneleigh Marlborough Pinot Noir"/>
        <s v="Sycamore Lane Cabernet Sauvignon Lic"/>
        <s v="Santa Rita Gran Hacienda Sauvingon Blanc Lic"/>
        <s v="Cabernet Sauvignon Cen. Coast Lic (William Hi"/>
        <s v="Saint Clair Family Estate Sauvignon Blanc"/>
        <s v="Santa Rita Gran Hacienda Cabernet Sauvignon L"/>
        <s v="17 Pencarrow Sauvignon Blanc"/>
        <s v="Drifting Cabernet Sauvignon Lodi Lic"/>
        <s v="Villa Maria Private Bin Pinot Noir"/>
        <s v="17 Merlot Oyster Bay (Delegat)"/>
        <s v="18 Sauvignon Blanc Marlborough (Spy Valley)"/>
        <s v="17 Kim Crawford Reserve Sauvignon Blanc"/>
        <s v="Mapu Sauvignon Blanc Lic"/>
        <s v="The People's Sessions Sauvignon Blanc *"/>
        <s v="17 Rapaura Springs Wairau Classic Sauvignon B"/>
        <s v="Drifting Chardonnay Lodi Lic"/>
        <s v="Mark West Pinot Noir Lic"/>
        <s v="Giesen Sauvignon Blanc Marlborough"/>
        <s v="Parducci Cabernet Sauvignon Lic"/>
        <s v="17pinot Noir Thornbury Central Otago (Villa M"/>
        <s v="V) Pinot Noir Momo Marlborough (Seresin)"/>
        <s v="Hardy's Varietal Range Shiraz"/>
        <s v="Mapu Merlot Lic"/>
        <s v="Giesen Pure Light Sauvignon Blanc *"/>
        <s v="15 Astrolabe Province Marlborough Pinot Noir"/>
        <s v="17 Rapaura Springs, Pinot Noir, Marlborough"/>
        <s v="18 Campbell Kind Sauvignon Blanc"/>
        <s v="16 Cloudy Bay Chardonnay"/>
        <s v="17 Petit Clos Sauvignon Blanc (Clos Henri)"/>
        <s v="Mansion House Sauv. Blanc Lic"/>
        <s v="V) Sauvignon Blanc Momo Marlborough (Seresin)"/>
        <s v="17 Huntaway Reserve Marlborough Sauvigno Blan"/>
        <s v="18 Russian Jack Sauvignon Blanc"/>
        <s v="17 Sauvignon Blanc Marlborough (Framingham Wi"/>
        <s v="18 Reserve Wairau Sauvignon Blanc (Villa Mari"/>
        <s v="Norton Privada Lic"/>
        <s v="Hogue Pinot Gris Lic"/>
        <s v="Kenwood Sonoma County Cabernet Sauvignon Lic"/>
        <s v="Ravenswood Vintners Blend Chardonnay Lic"/>
        <s v="J. Bouchon Reserva Sauvignon Blanc Lic"/>
        <s v="17 Pinot Gris (Whitehaven)"/>
        <s v="18 Sauvignon Blanc The Doctors Marlborough(Fo"/>
        <s v="Ara Pathway Pinot Noir"/>
        <s v="18 Sauvignon Blanc Marlborough (Kono)"/>
        <s v="Wee Angus Merlot"/>
        <s v="17 Leefield Station Pinot Gris"/>
        <s v="Spier Signature Merlot - Lic"/>
        <s v="Vina Falernia Pinot Noir"/>
        <s v="16 Chardonnay Josephine Marlborough (Staete L"/>
        <s v="17thornbury Gisborne Chardonnay"/>
        <s v="16 Cloudy Bay Pinot Noir"/>
        <s v="18 Eradus Awatere Sauvignon Blanc"/>
        <s v="18 Sauvignon Blanc Old Coach Road (Siefried E"/>
        <s v="15 Sauvignon Blanc Envoy Marlborough (Spy Val"/>
        <s v="15 Babich Winemakers Reserve Merlot"/>
        <s v="17 Delta Chardonnay"/>
        <s v="15 Pinot Noir Summerhouse (Rapaura Springs)"/>
        <s v="17 Esk Valley Chardonnay"/>
        <s v="#15 Chardonnay (Greywacke)"/>
        <s v="16 Pinot Noir Central Otago (Grasshopper Rock"/>
        <s v="#15 Cabernet Merlot Helmsman (Sacred Hill Win"/>
        <s v="Kenwood Sonoma County Sauvignon Blanc"/>
        <s v="17 Pinot Noir Marlborough (Jules Taylor Wines"/>
        <s v="#16 Pinot Noir Marlborough (Dog Point Vineyar"/>
        <s v="#13 Sauvignon Blanc Te Koko (Cloudy Bay Vyd)"/>
        <s v="16 Composition Pinot Noir, Bannockburn"/>
        <s v="16 Chardonnay Marlborough (Dog Point)"/>
        <s v="15 Ka Tahi Merlot Malbec"/>
        <s v="#16 Rippon Mature Vine Pinot Noir"/>
        <s v="#16right Hand Pinot Noir Paddy Borthwick (Bor"/>
        <s v="16 Reserve Gimblett Gravels Syrah"/>
        <s v="Lunaris Malbec By Callia"/>
        <s v="13 Single Vineyard Seddon Pinot Noir"/>
        <s v="17 Chardonnay Wairarapa (Paddy Borthwick)"/>
        <s v="15pinot Noir Marlborough (Spy Valley)"/>
        <s v="#16 Vidal Legacy Cabernet Sauvignon"/>
        <s v="17 Sauvignon Blanc Pioneer Cash Block 20 (Sai"/>
        <s v="17 Te Awa Left Field Hawkes Bay Pinot Gris"/>
        <s v="# 16 Riflemans Chardonnay (Sacred Hill)"/>
        <s v="16 Merlot Hawkes Bay Kim Craw.(Constellation)"/>
        <s v="16 Tohu Single Vineyard Marlborough Pinot Noi"/>
        <s v="16 Greywacke Marlborough Pinot Gris"/>
        <s v="17 Brightwater Vineyards Nelson Sauvignon Bla"/>
        <s v="17 Esk Valley Gimblette Gravels Merlot Cabern"/>
        <s v="18 Sauv Blanc Two Rivers 'Convergence"/>
        <s v="17 Nautilus Chardonnay (Negociants Int'L)"/>
        <s v="#09 Gimblett Gravels Librairy Cab"/>
        <s v="16 Pinot Noir The Brothers (Giesen Wine Estat"/>
        <s v="17 Paddy Borthwick Riesling Wairarapa"/>
        <s v="16 Craggy Range Sophia Red Blend"/>
        <s v="#15 Sacred Hill Hawkes Bay Deerstalkers Syrah"/>
        <s v="17 Sauvignon Blanc Bel Echo Marlborough (Clos"/>
        <s v="18 Sauvignon Blanc Single Vineyard Southern C"/>
        <s v="# 17 Wild Earth Pinot"/>
        <s v="17 Astrolabe Province Marlborough Pinot Gris"/>
        <s v="(V) Sauvignon Blanc Marlborough (Coopers Cree"/>
        <s v="#17haha Hawke's Bay Chardonnay (Haha Wine Com"/>
        <s v="#16 Home Vineyard Pinot Noir Prophet's Rock"/>
        <s v="#16 Keltern Chardonnay Single Vnyd (Villa Mar"/>
        <s v="#14 Syrah Esk Vly Winemakers Hawkes Bay (Vill"/>
        <s v="#16 Pinot Noir (Burn Cottage Vineyard)"/>
        <s v="#16 Le Sol Gimblett Gravels Vyd (Craggy Range"/>
        <s v="Durbanville Hills Alantic View Sauvignon Blan"/>
        <s v="Woodbridge Cabernet Merlot"/>
        <s v="17 Pinot Gris Marlborough Snapper Rock"/>
        <s v="17 Blind River Sauvignon Blanc"/>
        <s v="13 Esk Valley W Reserve Merlot , Cab S. Malbe"/>
        <s v="17 Middle Earth Pinot Gris"/>
        <s v="#13 Vidallegacy Cab Sau Merlot"/>
        <s v="16 Pinot Gris Sand Dollar (Greystone)"/>
        <s v="#17 Pinot Noir Central Otago (Rockburn)"/>
        <s v="#13 Merlot Malbec Estate Hawkes Bay (Elephant"/>
        <s v="14 Wild Earth Pinot Noir Special Edition"/>
        <s v="#16 Esk Valley Reserve The Terraces"/>
        <s v="15 Sauvignon Blanc Greg Marlborough (Whitehav"/>
        <s v="#15 Syrah Rangatira (Ka Thai Wines)"/>
        <s v="#14 Pinot Noir Single Vyd Taylors Pass (Villa"/>
        <s v="18 Sauvignon Blanc Marlborough (Mount Riley)"/>
        <s v="17 Sauvingnon Blanc Marlb(Wairau River Wines)"/>
        <s v="17 Pinot Gris Babich Black Label"/>
        <s v="17 Trout Valley Pinot Gris"/>
        <s v="17 Love Letter Sauvignon Blanc Estate Blend"/>
        <s v="16 Sauvignon Blanc (Seresin)"/>
        <s v="#13 Ngakirikiri The Gravels Gimblett Cabernet"/>
        <s v="17 The Doctor's Riesling"/>
        <s v="18 Me By Matahiwwi Estate Range Pinot Noir"/>
        <s v="Stoneleigh Lighter Sauvignon Blanc *"/>
        <s v="17 Pinot Noir Bel Echo Marlborough (Clos Henr"/>
        <s v="17 Momo Pinot Gris (Seresin)"/>
        <s v="18 Mud House Sauvignon Blanc"/>
        <s v="18 Sauvignon Blanc Estate (Matahiwi Vyds)"/>
        <s v="Kenwood Jack London Cabernet Sauvignon"/>
        <s v="Cupcake Sauvignon Blanc"/>
        <s v="Wise Owl Sauvignon Blanc"/>
        <s v="V) Spinyback Sauvignon Blanc Nelson (Waimea)"/>
        <s v="19 Sauvignon Blanc Middle Earth (Winelord)"/>
        <s v="Ara Pathway Sauvignon Blanc"/>
        <s v="17 Sauvignon Blanc Marlborough (Sugar Loaf Wi"/>
        <s v="19matahiwi Estate Pinot Gris"/>
        <s v="1 Sauvignon Blanc Louis Vavasour (Awatere Riv"/>
        <s v="V) Pinot Noir Marlborough (Mount Riley Wines)"/>
        <s v="17 Staete Landt Annabel Sauvign Blanc Estate"/>
        <s v="18 Babich Black Label Hawke's Bay Chardonnay"/>
        <s v="17 Rapaura Springs Pinot Noir"/>
        <s v="17 Sauvignon Blanc Nelson (Waimea Estate)"/>
        <s v="17 Saint Clair Wairau Reserve Sauvignon Blanc"/>
        <s v="15 Pinot Noir Central Otago (Amisfield Lp)"/>
        <s v="17sauvignon Blanc (Te Pa Family Vineyards)"/>
        <s v="18 Sauvignon Blanc Marlborough (Greywacke)"/>
        <s v="Spier Signature Merlot"/>
        <s v="18 Sauvignon Blanc Paddy (Borthwick Vineyard)"/>
        <s v="14 Pinot Noir K Crawford Rise/Shine Otago(Con"/>
        <s v="16 Sauvignon Blanc Wild(Greywacke Vineyards L"/>
        <s v="16 Peter Yealands Pinot Noir"/>
        <s v="16 Chardonnay Gisborne (Invivo Wines)"/>
        <s v="16 Paddy Borthwick Vineyard Pinot Gris Wairar"/>
        <s v="16 Kim Crawford Sp Favourite Pgris (Constella"/>
        <s v="16 Volcanic Hills Sauvignon Blanc"/>
        <s v="16 Chardonnay Kim Crawford Small Parcel Wild"/>
        <s v="18 Sauvignon Blanc Black Label Marlborough (B"/>
        <s v="13 Merlot Cabernet Kim Crawford Small Parcels"/>
        <s v="1 Graham Norton's Own Marlborough Sauvignon B"/>
        <s v="16 Sauvgnon Blanc Marlborough Dashwood (Foley"/>
        <s v="16 Squealing Pig Sauvignon Blanc (Treasury)"/>
        <s v="17 Pinot Gris 3 Stones Prem Sel Marlbouough ("/>
        <s v="17 Soho Stella Sauvignon Blanc Marlborough"/>
        <s v="15 Trinity Hill Hawkes Bay The Trinity"/>
        <s v="#14 P.Noir Single Vineyard Southern Clays (Vi"/>
        <s v="19 Sauvignon Blanc Estate Single Vyd (Auntsfi"/>
        <s v="14 Pinot Noir Vintage Widow (Jackson Estate)"/>
        <s v="#17left Field Hawkes Bay Chardonnay (Villa Ma"/>
        <s v="#17haha Marlborough Chardonnay (Haha Wine Com"/>
        <s v="18 Sauvignon Blanc Te Muna (Craggy Range)"/>
        <s v="15sauvignon Blanc Marlborough (Mahi Wines)"/>
        <s v="Rockburn Sauvignon Blanc"/>
        <s v="14sauv Blanc Selection 94 Marlborough(Dog Poi"/>
        <s v="16 Mokoblack Sauvignon Blanc Marlborough"/>
        <s v="16 Pinot Noir Pencarrow Martinboro.(Palliser)"/>
        <s v="16 Savee Sea Pinot Gris"/>
        <s v="Vista Point Pinot Grigio"/>
        <s v="18 Wither Hills Rarangi Sauvignon Blanc"/>
        <s v="16 Pinot Noir (Matahiwi Vineyard Ltd)"/>
        <s v="16 Elephant Hillhawke's Bay Le Phant"/>
        <s v="#14 Larose Waiheke Island (Stonyridge Vineyar"/>
        <s v="#15 Chardonnay Rsv Marlborough (Villa Maria)"/>
        <s v="The Lucky Country Shiraz"/>
        <s v="08 Pinot Gris Omaka Springs Est Marlb (Tgic)"/>
        <s v="17 Kim Crawford Small Parcel Spitfire Sauvign"/>
        <s v="16 Whitehaven Pinot Noir"/>
        <s v="Sonora Ranch Merlot"/>
        <s v="Angove Chalk Hill Blue Shiraz Cabernet"/>
        <s v="#16 Pinot Noir (Greywacke)"/>
        <s v="15 Clos Henri Pinot Noir"/>
        <s v="Blackstone Syrah"/>
        <s v="#14 Pinot The Elder Martinborough (Quadrant W"/>
        <s v="18 Tohu Single Vineyard Marlborough Sauv B"/>
        <s v="14 Pinot Noir Wither Hills (Lion Beer Spirits"/>
        <s v="#13 Pinot Noir Central Otago (Archangel)"/>
        <s v="16 Greenhough Sauvignon Blanc"/>
        <s v="#15 Chardonnay Marlborough (Spy Valley Wines)"/>
        <s v="19 Sauvignon Blanc Rsv Marlborough (Rapaura S"/>
        <s v="#16 Vidal Legacy Chardonnay (Villa Maria)"/>
        <s v="15 Sauvignon Blanc Awatere (Vavasour)"/>
        <s v="08 Pinot Noir Marlborough (Babich Wines Ltd)"/>
        <s v="14 Pinot Gris Envoy (Spy Valley)"/>
        <s v="14 Giesen Estate Riesling"/>
        <s v="Blackstone Pinot Grigio"/>
        <s v="15 Sauvignon Blanc Organic (Clos Henri)"/>
        <s v="15 Chardonnay The King's Legacy (Marisco Vyds"/>
        <s v="16 Pinot Noir Paper Road - Wairarapa (Borthwi"/>
        <s v="Saint Clair Family Estate Chardonnay Marlboro"/>
        <s v="Cirro Marlborough Pinot Noir"/>
        <s v="Peregrine Mohua Sauvignon Blanc"/>
        <s v="15 Trout Valley Sauvignon Blanc (Kahurangi)"/>
        <s v="Monkey Bay Pinot Grigio"/>
        <s v="16 Wild Rock Sauvignon Blanc (Craggy Range)"/>
        <s v="18 Sacred Hill Marlborough Pinot Noir"/>
        <s v="Brancott Letter Series B Sauvignon Blanc"/>
        <s v="Saltram 1859 Barossa Shiraz"/>
        <s v="16 Mt Hector Chardonnay (Matahiwi Vineyard)"/>
        <s v="#16 Chardonnay Cellar Sel Marlborough (Villa"/>
        <s v="15 Chardonnay Private Bin (Vila Maria Est)"/>
        <s v="15 Sauvignon Blanc Marlborough (Jackson Estat"/>
        <m/>
        <s v="16 Shz Gren D'Arry's Orig (D'Arenberg)" u="1"/>
        <s v="Lindemans Bin 65 Chardonnay" u="1"/>
        <s v="15 Shiraz Davey Estate Mclaren Vale (Shingleb" u="1"/>
        <s v="#15 Shiraz Fifteen (Elderton Wines)" u="1"/>
        <s v="15sgv Henry's Seven Henschke(Negociants Int" u="1"/>
        <s v="16 3 Rings Shiraz (Inland Trading)" u="1"/>
        <s v="15 Cab Merlot Secret Vyd (Byron &amp; Harold)" u="1"/>
        <s v="17 Babich Black Label Hawke's Bay Chardonnay" u="1"/>
        <s v="16 Riesling Pewsey Vale Eden Valley (Negocian" u="1"/>
        <s v="15 Cabernet Sauvignon Katnook Founder Block (" u="1"/>
        <s v="Wolf Blass Red Label Shiraz/Cabernet Sauv" u="1"/>
        <s v="Peter Lehmann Portrait Barossa Shiraz" u="1"/>
        <s v="#12 The Factor Barossa Valley (Torbreck Vintn" u="1"/>
        <s v="15 Stickleback Red (Heartland)" u="1"/>
        <s v="14 Pinot Noir Marlborough (Hunter Wines Nz)" u="1"/>
        <s v="#14 Shiraz Reunion (The Lane Vineyard)" u="1"/>
        <s v="15 Cabernet Sauvignon Miamup (Howard Park Win" u="1"/>
        <s v="Wakefield Promised Land Cabernet Sauvignon" u="1"/>
        <s v="15 Riesling Killerman's Run (Kilikanoon Wines" u="1"/>
        <s v="15 Shiraz Sidewood Adelaide Hills Mappinga(As" u="1"/>
        <s v="16 Shiraz E&amp;E Black Pepper Barossa (Delegat)" u="1"/>
        <s v="#12 Syrah Astralis (Clarendon Hills)" u="1"/>
        <s v="#12 Shiraz Lloyd Reserve Mclaren Vale (Coriol" u="1"/>
        <s v="#16chardonnay Penfolds Yattarna (Treasury)" u="1"/>
        <s v="12 Cabernet Sauvignon Ringbolt 21 Barriques (" u="1"/>
        <s v="16 Shiraz Hilltops Clonakilla (Inland Trading" u="1"/>
        <s v="15 Filsell Shiraz (Grant Burge)" u="1"/>
        <s v="14 Chardonnay Athenas Vyd (Bellvale Wines)" u="1"/>
        <s v="#15 Shiraz St. Herni Penfolds (Treasury Wine" u="1"/>
        <s v="13 Cabernet Sauvignon Calcare (Peppertree Win" u="1"/>
        <s v="Thorn-Clarke Barossa Grenache Shiraz" u="1"/>
        <s v="Summer Shack Semillon Sauvignon Blanc" u="1"/>
        <s v="Angove Organic Cabernet Sauvignon" u="1"/>
        <s v="17 Xanadu Djl Cabernert Sauvignon(Rathbone Wi" u="1"/>
        <s v="16 Pinot Noir (Wakefield Estate)" u="1"/>
        <s v="15 Shiraz Bibliotheque (Single Vyd Sellers)" u="1"/>
        <s v="16 Shiraz Tar And Rose (Tar &amp; Rose Pty Ltd)" u="1"/>
        <s v="#14 Cabernet Sauvignon Beresford Est. Blewitt" u="1"/>
        <s v="(V)Chardonnay Estate Clare Valley (Wakefield)" u="1"/>
        <s v="17 Chardonnay Madfish (Howard Park Wines)" u="1"/>
        <s v="16 Montepulciano Alpha Box&amp;Dice Rebelrebel (V" u="1"/>
        <s v="14 Shiraz Senses (Watershed)" u="1"/>
        <s v="#16 Chardonnay Tomich Gallery Best Both World" u="1"/>
        <s v="15 Csm Ode To Lorraine (Elderton)" u="1"/>
        <s v="16 Cabernet Sauvignon Siding Wynns Coonawarra" u="1"/>
        <s v="14 The Wild Ride (Tait Wines)" u="1"/>
        <s v="16 Shiraz Terra Barossa (Thorn Clarke)" u="1"/>
        <s v="#14 Penfolds Grange Mg(Treasury)" u="1"/>
        <s v="17 Shiraz Lionheart Of The Barossa (Dandelion" u="1"/>
        <s v="Lindemans Bin 95 Sauvignon Blanc" u="1"/>
        <s v="Smoky Bay Cabernet Sauvignon" u="1"/>
        <s v="Food Truck Wines Shiraz" u="1"/>
        <s v="&gt; V) Cabernet Sauvignon Ringbolt Marg Riv (Ne" u="1"/>
        <s v="17 Cab The Maitre D' (Mollydooker Intl)" u="1"/>
        <s v="15shiraz Silvern Greenock Barossa Vly (Inland" u="1"/>
        <s v="#14 Semillon Vat 1 Hunter Vly (Tyrrell's Vyds" u="1"/>
        <s v="16 Riesling Nelson (Waimea Classic)" u="1"/>
        <s v="15 Lionheart Barossa Shiraz (Dandelion)" u="1"/>
        <s v="#09 Penfolds Grange Shiraz (Treasury)" u="1"/>
        <s v="#15 Shiraz Mount Edelstone Henschke (Negocian" u="1"/>
        <s v="16 Shz Cab The Barry Brothers (Jim Barry Wine" u="1"/>
        <s v="16 Red Blend Kennedy Barossa Valley (Sons Of" u="1"/>
        <s v="17 Chardonnay Adelaide Hills (Sidewood Estate" u="1"/>
        <s v="Yellow Tail Moscato" u="1"/>
        <s v="#10 Grenache Onkaparinga (Clarendon Hills)" u="1"/>
        <s v="Yellow Tail Reserve Shiraz." u="1"/>
        <s v="16 Cabernet Sauvignon Jester Mclaren Vale (Mi" u="1"/>
        <s v="#13 Penfolds Grange (Fosters)" u="1"/>
        <s v="#14 Shiraz Director's Cut Langhorne (Heartlan" u="1"/>
        <s v="17 Chardonnay Henk Vyd Oakridge Local Vyd Ser" u="1"/>
        <s v="Jacob's Creek Shiraz" u="1"/>
        <s v="17 Cabernet Sauvignon Signature Series(Robert" u="1"/>
        <s v="15 Cabernet Sauvignon (Pepper Tree Wines Pty" u="1"/>
        <s v="(V) Shiraz Wits End Luna (Chalk Hill)" u="1"/>
        <s v="16 Grenache Love Symbol (Zonte's Footstep)" u="1"/>
        <s v="13 Ein Riese Riesling Med Dry (Mr Riggs)" u="1"/>
        <s v="Banrock Station Unwooded Chardonnay Carton" u="1"/>
        <s v="15 Cab Merlot Vasse Felix Filius(Negociants I" u="1"/>
        <s v="Wyndham Estate Bin 222 Chardonnay" u="1"/>
        <s v="Hardys Brave New World Shiraz Black" u="1"/>
        <s v="#10 Shiraz Chris Ringland Hoffman Vyd (Diva A" u="1"/>
        <s v="16 Pinot Noir (Tobacco Road)" u="1"/>
        <s v="Woodbridge Cabernet Merlot Lic" u="1"/>
        <s v="18 Viognier (Tahbilk Proprietary Limited)" u="1"/>
        <s v="Hardys Stamp Series Shiraz/Cabernet" u="1"/>
        <s v="Nugan Estate Annelise Pinot Grigio" u="1"/>
        <s v="16 Malbec Generations (Bleasdale Vyds." u="1"/>
        <s v="#16 Chardonnay Woodside Park Cloudbreak (Adel" u="1"/>
        <s v="Wolf Blass Red Label Cabernet/Merlot" u="1"/>
        <s v="#14 Shiraz Scotsdale (Howard Park Wines)" u="1"/>
        <s v="17 Viognier Marsanne The Hermit Crab (D'Arenb" u="1"/>
        <s v="Wolf Blass Yellow Label Chardonnay" u="1"/>
        <s v="#17 Shiraz Entity John Duval (Negociants Int'" u="1"/>
        <s v="17 Shiraz Estate Barossa Vl (Elderton Wines)" u="1"/>
        <s v="#16 Shiraz Viognier Clonakilla (Inland Tradin" u="1"/>
        <s v="16 Shiraz Carnival Of Love (Mollydooker Wines" u="1"/>
        <s v="18 Thornbury Sauvignon Blanc Marlborough (Vil" u="1"/>
        <s v="16 Shiraz Cab Penfold's Max's (Treasury)" u="1"/>
        <s v="1 Shiraz Basket Press Block 14 (The Lane Wine" u="1"/>
        <s v="#12 Shiraz Richardson Reserve (Bkue Pyrenees)" u="1"/>
        <s v="16 Shiraz Block 5 Adelaide Hills (The Lane Vy" u="1"/>
        <s v="17 Chardonnay Yarra Vly (Soumah)" u="1"/>
        <s v="#16 Shiraz The Relic Barossa Vly Dan Standish" u="1"/>
        <s v="14 Spice Trader (Heartland)" u="1"/>
        <s v="17 Syrah Viognier Coco Rotie (Redheads Wine" u="1"/>
        <s v="18 Chardonnay Giant Steps Yarra Valley (Inlan" u="1"/>
        <s v="13 Cabernet Sauvignon Elderslee Road (Pepper" u="1"/>
        <s v="Wolf Blass Yellow Label Pinot Noir" u="1"/>
        <s v="16 Chardonnay Stone Dwellers (Fowles)" u="1"/>
        <s v="15 Cabernet Sauvignon Rebus (Domaine Naturali" u="1"/>
        <s v="#16 Shiraz Kaesler The Bogan Barossa (Dural W" u="1"/>
        <s v="18 Dog Point Sauvignon Blanc Marlborough" u="1"/>
        <s v="16 Nero D'Avola Monterra Fleurieu Peninsula(L" u="1"/>
        <s v="17 Semillon Hunter Valley (Margan Family" u="1"/>
        <s v="Deakin Estate Sauvignon Blanc" u="1"/>
        <s v="17 Sauvignon Blanc Alpha Box &amp; Dice Uncle (Vi" u="1"/>
        <s v="#13 Shiraz Bests Bin O (Bests Wines Pty Ltd)" u="1"/>
        <s v="14 Cabernet Sauvignon Mclaren Vale (Chapel Hi" u="1"/>
        <s v="#13 Cabernet Sauvignon Steyning (Penley Estat" u="1"/>
        <s v="Speak No Evil Organic Shiraz" u="1"/>
        <s v="#16 Shiraz Rwt Barossa Valley Penfolds (Treas" u="1"/>
        <s v="18 Chardonnay Wits End Luna (Chalk Hill Wines" u="1"/>
        <s v="Cliff 79 Cabernet/Shiraz" u="1"/>
        <s v="12 Shiraz Viognier Laughing Magpie (Darenberg" u="1"/>
        <s v="16 Shiraz Yangarra Mclaren Vale(Jackson Wine)" u="1"/>
        <s v="16 Chardonnay Highbury Fields (Forest Hill)" u="1"/>
        <s v="16 Gsm Powell &amp; Son Riverside (Christopher St" u="1"/>
        <s v="Angove Organic Chardonnay" u="1"/>
        <s v="#15 Sauv Blanc Semillon Suckfizzle (Stella Be" u="1"/>
        <s v="13 Shiraz Langhorne Creek (Heartland Wines)" u="1"/>
        <s v="15 Grenache Hancock&amp;Hancock Mcl Vale (Robert" u="1"/>
        <s v="16 Shiraz Mclaren Vale (Paxton Wines)" u="1"/>
        <s v="14 Cabernet Sauvignon Prelude (Leeuwin)" u="1"/>
        <s v="Angus The Bull Cabernet Sauvignon" u="1"/>
        <s v="13 Shiraz Margaret River (Flametree Wines)" u="1"/>
        <s v="12 Shiraz Trust (Kbl Wines Pty Ltd)" u="1"/>
        <s v="Jj Mcwilliam Shiraz/Cabernet" u="1"/>
        <s v="#10 Shiraz 1860 Vines (Tahbilk)" u="1"/>
        <s v="White Cliff Sauvignon Blanc Sacred Hill" u="1"/>
        <s v="16 Shotfire Shiraz Barossa (Thorne Clarke)" u="1"/>
        <s v="16 Shiraz 5 Tales Margaret River (Credaro Est" u="1"/>
        <s v="#12 Chardonnay The Pennant Margaret Rvr (Robe" u="1"/>
        <s v="17 Semillion Hunter Valley Series (Tyrrell's" u="1"/>
        <s v="15 Shiraz-Saperavi Black Ops (Hugh Hamilton F" u="1"/>
        <s v="#11 Yarra Yering Dry Red No. 2 (Dural Wines)" u="1"/>
        <s v="16 Shiraz Bishop (Glaetzer Wines)" u="1"/>
        <s v="16 Shiraz Native Goose (Cape Barren Wines)" u="1"/>
        <s v="16 Shiraz Wynns Coonawarra (Treasury)" u="1"/>
        <s v="17 Cabernet Sauv Killermans Run (Kilikanoon)" u="1"/>
        <s v="Mallee Rock Pinot Grigio" u="1"/>
        <s v="15 Shiraz Mclaren Vale (Serafino Wines)" u="1"/>
        <s v="Mallee Rock Shiraz Cabernet Sauvignon" u="1"/>
        <s v="#17 Chardonnay Wombat Creek Giant Steps (Inla" u="1"/>
        <s v="16 Chardonnay St. Andrew (Wakefield Wines)" u="1"/>
        <s v="15 Cab Merlot Tate Estates (Fj &amp; Hjm Tate)" u="1"/>
        <s v="15 Chardonnay Shoofly Adelaide Hills (Mak Vin" u="1"/>
        <s v="Farm To Table Cabernet Merlot" u="1"/>
        <s v="17 Pinot Noir The Dagger (Riposte)" u="1"/>
        <s v="Vin Vale Shiraz Mclaren Vale" u="1"/>
        <s v="#11 Semillon Ilr Reserve (Brokenwood Wines)" u="1"/>
        <s v="Wolf Blass Yellow Label Shiraz" u="1"/>
        <s v="&gt;The Formula Robert's Shiraz (Small Gully)" u="1"/>
        <s v="16 Shiraz Estate Mclaren Vale (Coriole)" u="1"/>
        <s v="17 Pinot Noir Gulf Station Yarra Vly(De Borto" u="1"/>
        <s v="16 Shiraz The Footbolt (D'Arenberg Wines)" u="1"/>
        <s v="Lunaris Malbec By Callia - Lic" u="1"/>
        <s v="17shiraz Cab Jip Jip Rocks Padthaway(Morambro" u="1"/>
        <s v="17 Shiraz Chris Ringland Barossa (Diva Wines)" u="1"/>
        <s v="#14 Pinot Noir Pegasus Bay Waipara (Empson Ca" u="1"/>
        <s v="17 Pinot Noir Third Reef (Rockcliffe Winery)" u="1"/>
        <s v="(V)Gsm Yalumba The Strapper (Negociants Int'L" u="1"/>
        <s v="#14 Cabernets Lakes Folly (Inland Trading Co." u="1"/>
        <s v="Jacob's Creek Chardonnay" u="1"/>
        <s v="#14 Can Sauv Singlefile Frankland Riv (Pacifi" u="1"/>
        <s v="17 Shiraz Jim Jim (Hugh Hamilton)" u="1"/>
        <s v="14 Shiraz Barking Owl (Millbrook Winery)" u="1"/>
        <s v="Lindemans Cawarra Semillon/Chardonnay" u="1"/>
        <s v="14 Cabernet Sauvignon Bittersweet Symphony (C" u="1"/>
        <s v="16chardonnay Margaret River (Stella Bella)" u="1"/>
        <s v="Lindemans Bin 85 Pinot Grigio" u="1"/>
        <s v="#10 Shiraz Attunga 1865(Kilikannon Wines Pty)" u="1"/>
        <s v="18 Cabernet Sauvignon Sexy Beast (Two Hands W" u="1"/>
        <s v="17 Pinot Noir Devil's Corner Tasmania (Brown" u="1"/>
        <s v="15shiraz Clappis Hedonist Mclarenvale(Inland" u="1"/>
        <s v="14 Chardonnay West Australia (Xanadu)" u="1"/>
        <s v="17 Shiraz Riebke Barossa (Teusner)" u="1"/>
        <s v="15 Pinot Noir Shoofly (Mak Vyds)" u="1"/>
        <s v="16 Shiraz Bin 1 Great Western (Bests Wines)" u="1"/>
        <s v="13 Shiraz Marg River (Voyager Estate)" u="1"/>
        <s v="15chardonnay Hill Smith Estates (Negociants)" u="1"/>
        <s v="#11 Shiraz Grange Penfolds (Treasury Wine)" u="1"/>
        <s v="16 Grenache Tempranillo Alpha Crucis (Chalk H" u="1"/>
        <s v="17 Sauvignon Blanc Rsv Marlborough (Rapaura S" u="1"/>
        <s v="#17 Chardonnay Alma Schild Rsv Barossa (Mooro" u="1"/>
        <s v="13 Ngakirikiri The Gravels Gimblett Cabernet" u="1"/>
        <s v="16 Merlot (Pepper Tree Wines)" u="1"/>
        <s v="#12 Shiraz Underhill Yarra Yering (Dural Wine" u="1"/>
        <s v="Rolling Pinot Grigio" u="1"/>
        <s v="#14 Shiraz Coquun Single Vyd Hunter Vly (Pepp" u="1"/>
        <s v="14 Cabernet Sauvignon Blocks Road (Kilikanoon" u="1"/>
        <s v="(V) Shiraz Sister's Run Epiphany Mclaren Vale" u="1"/>
        <s v="Wolf Blass Grey Label Shiraz" u="1"/>
        <s v="16 Noble One Semillon Botrytis (De Bortoli)" u="1"/>
        <s v="Yellow Tail Pinot Grigio" u="1"/>
        <s v="15 Cabernet Sauvignon Mclaren Vale (Serafino)" u="1"/>
        <s v="17 Chardonnay Block 1a (The Lane Vineyard)" u="1"/>
        <s v="18 Semillon Sauvignon Blanc Ivory (Deep Woods" u="1"/>
        <s v="17 Grenache Alpha Box &amp; Dice Tarot (Viottolo)" u="1"/>
        <s v="#12 Cabernet Sauvignon Clairault Estate (Midl" u="1"/>
        <s v="12 Cabernet Sauvignon 19th Meeting (Lane Vine" u="1"/>
        <s v="Evans &amp; Tate Breathing Space Sauvignon Blanc" u="1"/>
        <s v="15 Gsm Mr.Black's Concoction (Small Gully Win" u="1"/>
        <s v="#17 Pepik Chardonnay (Josef Chromy)" u="1"/>
        <s v="16 Shiraz Uncut Mclaren Vale (Gemtree)" u="1"/>
        <s v="18 Tahbilk Marsanne - Victoria (Tahbilk)" u="1"/>
        <s v="#10 Shiraz Izway Don Barossa Vly(Gusson)" u="1"/>
        <s v="15 Shiraz Reserve (Penmara Wines)" u="1"/>
        <s v="14shiraz Lake Doctor (Zonte's Footstep)" u="1"/>
        <s v="(V) Shiraz Viognier The Black Chook(Galvanize" u="1"/>
        <s v="16 Shiraz Barossa Valley (Schild Estate)" u="1"/>
        <s v="15 Shiraz Rolf Binder Hales (Inland Trading)" u="1"/>
        <s v="17 Riesling Great Western (Best's Wines)" u="1"/>
        <s v="17 Shiraz Jaraman Clare Valley (Wakefield)" u="1"/>
        <s v="18 Wither Hills Sauvignon Blanc Marlborough" u="1"/>
        <s v="15 Shiraz Pertaringa Over The Top (Geoff Hard" u="1"/>
        <s v="13 Cabernet Merlot/Malbec Gimblett Road (C.J." u="1"/>
        <s v="17 Sauvignon Blanc/Semillion Madfish (Howard" u="1"/>
        <s v="14 Montepulciano Mcguigan The Shortlist (Aust" u="1"/>
        <s v="#12 Mclaren Vale Syrah (Bekkers)" u="1"/>
        <s v="16 Shiraz/Viognier Oscar's Est Vyd Barossa(Sm" u="1"/>
        <s v="04 Cabernet Merlot Margaret Riv (Evans &amp; Tate" u="1"/>
        <s v="16 Cabernet Sauvignon Nagambie Lakes (Tahbilk" u="1"/>
        <s v="#15 Shiraz Octavius Yalumba (Negociant's Int)" u="1"/>
        <s v="Food Truck Wines Chardonnay" u="1"/>
        <s v="16 Shiraz Lily's Garden (Two Hands)" u="1"/>
        <s v="Yalumba Y Series Viognier" u="1"/>
        <s v="#14 Shiraz Wade Block 2 Vyd Mclaren (Brokenwo" u="1"/>
        <s v="16 Merlot Damsel Barossa (Dandelion Vineyards" u="1"/>
        <s v="15 Chardonnay Wynns Coonawarra (Treasury)" u="1"/>
        <s v="#13 Syrah Esk Vly Winemakers Hawkes Bay (Vill" u="1"/>
        <s v="16 The Ledge Shiraz Adelaide (Chain Of Ponds)" u="1"/>
        <s v="Mcguigan Black Label Pinot Grigio" u="1"/>
        <s v="17 Chardonnay Farm To Table (Fowles Wine)" u="1"/>
        <s v="#12 Henschke Cyril Henschke (Negociants Int'L" u="1"/>
        <s v="15 Cabernet Sauvignon Mcbain Of Coonawarra(Ki" u="1"/>
        <s v="15 Shiraz Dead Arm (D'Arenberg)" u="1"/>
        <s v="#10 Shiraz Cabernet Sauvignon John Crighton (" u="1"/>
        <s v="#12 Shiraz Henschke Hill Of Grace (Negociants" u="1"/>
        <s v="18 Shiraz Angels Share (Two Hands Wines)" u="1"/>
        <s v="Wolf Blass Yellow Label Merlot" u="1"/>
        <s v="Yellow Tail Cabernet Sauvignon" u="1"/>
        <s v="15 Savgnin Wild (Soumah Pty Ltd)" u="1"/>
        <s v="Lindemans Bin 99 Pinot Noir" u="1"/>
        <s v="18 Gsm Signature Series Mclaren Vale(Robert O" u="1"/>
        <s v="&gt; Shiraz Gnarly Dudes Barossa Vly (Two Hands)" u="1"/>
        <s v="#10 Shiraz The Righteous Fg (Teusner Wines)" u="1"/>
        <s v="18 Pinot Noir Signature Ser. Yarra Vly (Rober" u="1"/>
        <s v="13 Grenache Prodigal (Kilikanoon Wines)" u="1"/>
        <s v="Liquid Bullion Sauvignon Blanc Can*" u="1"/>
        <s v="Deakin Estate Shiraz" u="1"/>
        <s v="&gt;(V) Shiraz Estate Clare Valley (Wakefield)" u="1"/>
        <s v="12 Syrah Warner Vineyard Beechworth (Jamsheed" u="1"/>
        <s v="17 Shiraz Mojo Barossa Vly (Mojo Winemakers)" u="1"/>
        <s v="(V) Cabernet Sauvignon Old Testament (Sister'" u="1"/>
        <s v="#16 Shiraz Amon Ra (Glaetzer Wines)" u="1"/>
        <s v="Red Knot Shiraz" u="1"/>
        <s v="16 Pirramimma Petit Verdot (Geoff Johnston)" u="1"/>
        <s v="Jacob's Creek Reserve Shiraz" u="1"/>
        <s v="17 Chardonnay Yarra Coldstream Hills (Fosters" u="1"/>
        <s v="14 Red Blend Newcastle (Chateau Tanunda)" u="1"/>
        <s v="Wolf Blass Yellow Label Cabernet Sauvignon" u="1"/>
        <s v="06mour Shiraz Gren Organic Vignerons Aust(Mad" u="1"/>
        <s v="Kenwood Jack London Cabernet Sauvignon Lic" u="1"/>
        <s v="16 Shiraz Mclaren Vale (Chapel Hill)" u="1"/>
        <s v="#13 Shiraz Henrys Drive Magnus" u="1"/>
        <s v="16 Mount Riley Syrah" u="1"/>
        <s v="Lindemans Bin 45 Cabernet Sauvignon" u="1"/>
        <s v="Lindemans Bin 40 Merlot" u="1"/>
        <s v="17 Cab Bethlehem Block Barossa (Sister's Run)" u="1"/>
        <s v="17 Sauvignon Blanc Peacock's Fan Edan Vly(Dan" u="1"/>
        <s v="#14 Cabernet Sauvignon St. Andrews Clare Vly" u="1"/>
        <s v="#14shirz Grenache J.Duval Plexus (Negociants)" u="1"/>
        <s v="Rosemount Diamond Cabernet Sauvignon" u="1"/>
        <s v="15 Shz Pertaringa Undercover (Geoff Hardy Win" u="1"/>
        <s v="&gt;(V) Chardonnay Signature Series(Robert Oatle" u="1"/>
        <s v="#16 Cabernet Sauvignon Penfolds Bin 407 (Trea" u="1"/>
        <s v="19 Crimes Hard Chardonnay" u="1"/>
        <s v="Mcwilliam's Hanwood Estate Chardonnay" u="1"/>
        <s v="Wyndham Estate Bin 444 Cabernet Sauvignon" u="1"/>
        <s v="17 Fiano Alpha Crucis (Chalk Hill Wines)" u="1"/>
        <s v="16 Shiraz Ladies Who Shoot Their Lunch (Fowle" u="1"/>
        <s v="#16 Chardonnay Art Series (Leeuwin Estate)" u="1"/>
        <s v="15 Shiraz (Shaw And Smith)" u="1"/>
        <s v="17 Dragonfly Sauvignon Blanc Semillon (Willow" u="1"/>
        <s v="07jekyll/Hyde Shiraz/Viognier (Hugh Hamilton" u="1"/>
        <s v="16 Shiraz Catapult Mclared Vale (Wirra Wirra" u="1"/>
        <s v="16 Cabernet Sauvignon The High Trellis (D'Are" u="1"/>
        <s v="#10 Chardonnay Art Series Magnum (Leeuwin Est" u="1"/>
        <s v="#16chardonnay Indigo Vyd Beechworth (Brokenwo" u="1"/>
        <s v="15 Semillon Lost Block (Tyrrell's Vineyards)" u="1"/>
        <s v="Mcguigan Black Label Shiraz" u="1"/>
        <s v="18 Sauvignon Blanc Sidewood (Ashwood Estate)" u="1"/>
        <s v="16 Shiraz Barossa Colab &amp; Bloom (Loonie Wine)" u="1"/>
        <s v="Four In Hand Shiraz Barossa" u="1"/>
        <s v="#17 Chardonnay Schild Est Barossa Vly (Mooroo" u="1"/>
        <s v="13 Shiraz Wrattonbully (Hollick Wines)" u="1"/>
        <s v="Yellow Tail Cool Crisp White" u="1"/>
        <s v="15 Grenache Mrriggs Gen. Series The Magnet (M" u="1"/>
        <s v="Jj Mcwilliam Cabernet/Merlot" u="1"/>
        <s v="#12 Cabernet/Shiraz Yalumba Signature (Negoci" u="1"/>
        <s v="16 Grenache Mclaren Vale Mitolo Jester (Mitol" u="1"/>
        <s v="Wakefield Promised Land Shiraz" u="1"/>
        <s v="14shiraz Patchwork Yalumba Barossa (Negociant" u="1"/>
        <s v="#15 Estate Pinot Noir (Two Paddocks)" u="1"/>
        <s v="16 Shiraz Thomas Goss Mclaren Vale(Galvanized" u="1"/>
        <s v="Wyndham Estate Bin 333 Pinot Noir" u="1"/>
        <s v="#14 Shiraz Old Adam (Bremerton)" u="1"/>
        <s v="15 Cabernet Sauvignon Coonawarra (Johnny Q)" u="1"/>
        <s v="#12 Cabernet/Shiraz Yalumba The Caley (Negoci" u="1"/>
        <s v="Kenwood Sonoma County Sauvignon Blanc Lic" u="1"/>
        <s v="18 Soho White Collection Pinot Gris Marlborou" u="1"/>
        <s v="17 Shiraz Sandpiper Barossa (Thorn Clarke)" u="1"/>
        <s v="15 Riesling Gilbert + Gilbert (Gilbert Family" u="1"/>
        <s v="#14 Shiraz Eligo John Duval (Negociants Intl)" u="1"/>
        <s v="15 Mc2 Coonawarra (Rymill)" u="1"/>
        <s v="#15 Cabernet Sauvignon Coonawarra (Redman Win" u="1"/>
        <s v="#15 Vasse Felix Tom Cullity (Negociants Intl)" u="1"/>
        <s v="12 Shiraz Viognier Victoria (Terlato &amp; Chapou" u="1"/>
        <s v="16 Butcher's Block Red (Turkey Flat)" u="1"/>
        <s v="14 Shiraz Heart &amp; Soil (Heartland Wines)" u="1"/>
        <s v="#13 Shiraz Jasper Hill Georgia's Paddock (Inl" u="1"/>
        <s v="14 Cabernet Sauvignon Discovery (Domaine Natu" u="1"/>
        <s v="(V) Cabernet Sauvignon Clare Vly (Wakefield W" u="1"/>
        <s v="Peter Lehmann Clancy's Red Blend Barossa" u="1"/>
        <s v="#14 Chardonnay (Moss Wood)" u="1"/>
        <s v="17 Pinot Noir - Tasmania (Josef Chromy Wines)" u="1"/>
        <s v="16 Cabernet Sauvignon Rsv Davey Estate Mclare" u="1"/>
        <s v="#10 The Laird Barossa Valley (Torbreck)" u="1"/>
        <s v="#15 Struie S. Australia (Torbreck)" u="1"/>
        <s v="16 Shiraz Barossa Vly (Powell &amp; Son)" u="1"/>
        <s v="17 Semillon Sauvignon Blanc Hunter Vly (Peppe" u="1"/>
        <s v="15 Shiraz Fields Of Joy (Two Hands Wines)" u="1"/>
        <s v="15 Shz Penny's Hill Cracking Blk (Galvanized" u="1"/>
        <s v="19 Crimes Cabernet Sauvignon" u="1"/>
        <s v="17 Merlot Estate Clare Vly (Wakefield Wines)" u="1"/>
        <s v="Hardys Stamp Series Riesling/Gewürztraminer" u="1"/>
        <s v="16shiraz Jim Barry Lodge Hill (Negociants Int" u="1"/>
        <s v="#17penfolds Max's Adelaide Hills Chardonnay" u="1"/>
        <s v="&gt;(V)Jester Shiraz (Mitolo Wines)" u="1"/>
        <s v="&gt; Shiraz-Cab Majella Musician Coonawarra (Inl" u="1"/>
        <s v="Trinity Hill Hawkes Bay The Trinity" u="1"/>
        <s v="Wakefield Promised Land Unwooded Chardonnay" u="1"/>
        <s v="Yellow Tail Shiraz/Grenache" u="1"/>
        <s v="#14 Chardonnay Envoy Johnson Vyd Marlborough" u="1"/>
        <s v="#14 Cabernet Sauvignon Reserve (Amelia Park W" u="1"/>
        <s v="#10 Cabernet Sauvignon Hickinbotham (Clarendo" u="1"/>
        <s v="Bad Henry Shiraz" u="1"/>
        <s v="16 Chardonnay Varietal (Pepper Tree)" u="1"/>
        <s v="17 Shiraz Norfolk Rise (Pipers Brook Vyd)" u="1"/>
        <s v="16 Shiraz Sidewood Adelaide Hills (Ashwood)" u="1"/>
        <s v="#07 Run Rig Barossa (Torbreck Vintners)" u="1"/>
        <s v="Jacob's Creek Shiraz/Cabernet" u="1"/>
        <s v="Peter Yealands Sauvignon Blanc Marlborough" u="1"/>
        <s v="17 Shiraz Third Reef (Rockcliffe)" u="1"/>
        <s v="#12 Shiraz Viognier Tango (Hobbs Of Barossa R" u="1"/>
        <s v="(V) Pinot Noir Tomich Woodside Park(Adelaide" u="1"/>
        <s v="#16 The Factor Barossa Vly (Torbreck Vintners" u="1"/>
        <s v="#13 Shiraz La Pleiade Chapoutier &amp; Laughton (" u="1"/>
        <s v="14cabernet Sauvignon Frankland River(Alkoomi)" u="1"/>
        <s v="Mcwilliam's Handwood Estate Moscato" u="1"/>
        <s v="Lindemans Bin 50 Shiraz" u="1"/>
        <s v="16 Shiraz Kaesler Reach For The Sky (Christop" u="1"/>
        <s v="#15 Chardonnay Margaret River (Voyager Estate" u="1"/>
        <s v="17 Chardonnay Eden Vly (Mountadam Vyd)" u="1"/>
        <s v="16 Bonsai Grenache/Shraz/Mouvedre (D'Arenberg" u="1"/>
        <s v="17 Chardonnay E Series Barossa (Elderton Wine" u="1"/>
        <s v="18 Sauvignon Blanc Semillon Skuttlebutt Marg" u="1"/>
        <s v="13 Custodian Grenache Mclarenvale (Darenberg)" u="1"/>
        <s v="Yalumba Coonawarra Cabernet Sauvignon" u="1"/>
        <s v="Kellermeister Barossa Vineyards Chardonnay" u="1"/>
        <s v="#16 Shiraz Cabernet Sauvignon Anaperenna (Gla" u="1"/>
        <s v="15 Church Block Cabernet/Shiraz/Merlot (Wirra" u="1"/>
        <s v="17 Chardonnay Wild Ferment Ladies Who Shoot (" u="1"/>
        <s v="16 Pinot Noir Quartier (Port Phillip)" u="1"/>
        <s v="16 Cabernet Sauvignon Vasse Felix Filius (Neg" u="1"/>
        <s v="16 Cabernet Sauvignon Jim Barry Cover Dr. Coo" u="1"/>
        <s v="14 Gsm Baudinet (Kilikanoon Wines)" u="1"/>
        <s v="15 Shiraz Stone Dwellers (Fowles)" u="1"/>
        <s v="#15 Shiraz Grange Penfolds (Treasury Wine Est" u="1"/>
        <s v="16 Merlot Spring Hill (Irvine Wines)" u="1"/>
        <s v="#13 Cabernet Sauvignon (Moss Wood)" u="1"/>
        <s v="15 Pinot Noir Monterra (Loonie Wine Co. Pty." u="1"/>
        <s v="16 Chardonnay Gulf Station (De Bortoli Wines)" u="1"/>
        <s v="16 Sangiovese Shiraz Mclar.Vale (Coriole )" u="1"/>
        <s v="15 Shiraz Malbec Batonnage (Bremerton Wines)" u="1"/>
        <s v="17 Shiraz The Barossan Peter Lehmann (Casella" u="1"/>
        <s v="16 Shiraz Woodcutters Barossa Vly (Torbreck)" u="1"/>
        <s v="#14 Chardonnay Art Series (Leeuwin)" u="1"/>
        <s v="16 Roussane The Money Spider (D'Arenberg)" u="1"/>
        <s v="#16 Shiraz Barossa Vly (Turkey Flat Vineyards" u="1"/>
        <s v="&gt;(V) Shiraz Lionheart Of The Barossa (Dandeli" u="1"/>
        <s v="Lindeman's Pinot Grigio Can*" u="1"/>
        <s v="17 Shiraz Don'T Tell Gary (Mcpherson Wines)" u="1"/>
        <s v="17 Cabernet Sauvignon Wits End Luna (Chalk Hi" u="1"/>
        <s v="17 Vidal Rsv Marlborough Pinot (Villa Maria)" u="1"/>
        <s v="Jacob's Creek Moscato" u="1"/>
        <s v="Angove Organic Shiraz" u="1"/>
        <s v="19 Crimes Shiraz Durif" u="1"/>
        <s v="#15 Shiraz Block 6 Kay Bros (Inland Trading)" u="1"/>
        <s v="17 Shiraz Hills Are Alive (Zonte's Footstep)" u="1"/>
        <s v="15 Gsm The Thief (Wine Architect)" u="1"/>
        <s v="15 Bernoota Shiraz Cabernet (Lake Breeze)" u="1"/>
        <s v="15 Miss Harry Barossa Vly (Hewitson Pty Ltd)" u="1"/>
        <s v="15shiraz Pillar Box (Henry's Drive Vignerons)" u="1"/>
        <s v="16 Chardonnay Sidewood Mappinga(Ashwood Est.)" u="1"/>
        <s v="#11 Yarra Yering Dry Red No.1 (Dural Wines)" u="1"/>
        <s v="15 Tempranillo The Scoundrel Mclaren(Hugh Ham" u="1"/>
        <s v="15 Shiraz Tate Estates (Fj &amp; Hmj Tate )" u="1"/>
        <s v="#12 Cabernet Sauvignon Art Series (Leeuwin Es" u="1"/>
        <s v="#13 Cabernet Sauvignon Art Series (Leeuwin Es" u="1"/>
        <s v="16 Cab Merlot Crossing Marg. Riv(Juniper Est)" u="1"/>
        <s v="Penfolds Koonunga Hill Chardonnay" u="1"/>
        <s v="12 Grenache Shiz Mourv Pen Bin138 Old Vin(Tre" u="1"/>
        <s v="16 Semillon Sauvignon Blanc White Label (Alko" u="1"/>
        <s v="1semillon White Ribbon Hunter Vly (Penmara Wi" u="1"/>
        <s v="15 Shiraz Paringa (The Arh Australian Company" u="1"/>
        <s v="16 Cab Malbec Jeanneret (The Spurs Wine Compa" u="1"/>
        <s v="(V)Shiraz Jip Jip Rocks Padthaway(Morambro Cr" u="1"/>
        <s v="Nugan Estate Third Generation Chardonnay" u="1"/>
        <s v="14 Cabernet Sauvignon Coulthard (Bremerton)" u="1"/>
        <s v="15 Shz Mr Black's Little Book (Small Gully)" u="1"/>
        <s v="15 Sauvignon Blanc Marlborough (Rapaura Sprin" u="1"/>
        <s v="#15 Chardonnay Artus (Domaine Naturaliste)" u="1"/>
        <s v="#16 Chardonnay Artus (Domaine Naturaliste)" u="1"/>
        <s v="16 Shiraz Organic Wild Olive Mclaren Vale(Ang" u="1"/>
        <s v="Wolf Blass Yellow Label Sauvignon Blanc" u="1"/>
        <s v="#12 Shiraz The 1880 Eden Valley (Poonawatta)" u="1"/>
        <s v="16 Sauvignon Blanc Lane Vyd Block 10 (Lane Wi" u="1"/>
        <s v="15 Shiraz Frankland Estate (Malesco Wine Brok" u="1"/>
        <s v="16 Cabernet Sauvignon Alpha Crucis Titan (Cha" u="1"/>
        <s v="14 Cabernet Sauvignon Blocks Road Clare Vly (" u="1"/>
        <s v="17 Chardonnay Yarra Vly (Innocent Bystander)" u="1"/>
        <s v="16 Mrv Plexus Barossa Vly (John Duval)" u="1"/>
        <s v="15 Pinot Noir Yering Village (Rathbone Wine G" u="1"/>
        <s v="Jacob's Creek Pinot Grigio" u="1"/>
        <s v="&gt;(V)Penfolds Koonunga Hill Shiraz/Cabernet" u="1"/>
        <s v="#15 Shiraz Alpha Crucis Titan Mc.Vale (Chalk" u="1"/>
        <s v="#15 Shiraz Seppeltsfield (First Drop Wines)" u="1"/>
        <s v="#14 Shiraz The Armagh Jim Barry" u="1"/>
        <s v="#16 Pinot Noir - Tasmania (Pipers Brook)" u="1"/>
        <s v="14 Shiraz St. Jakobi (Dutschke Wines)" u="1"/>
        <s v="#15 Shiraz Yalumba Paradox (Negociants Int'L" u="1"/>
        <s v="16 Shiraz Maxwell Silver Hammer (Inland Tradi" u="1"/>
        <s v="#16 Chardonnay Tomich Woodside Vyd Adelaide H" u="1"/>
        <s v="Lindemans Cawarra Shiraz/Cabernet" u="1"/>
        <s v="17 Sauvignon Blanc Middle Earth (Winelord)" u="1"/>
        <s v="16 Shiraz/Riesling Lion's Tooth (Dandelion)" u="1"/>
        <s v="13 Shiraz Margarete's (John's Blend)" u="1"/>
        <s v="16 Cabernet Sauvignon Phoenix (Penley Estate)" u="1"/>
        <s v="Rolling Grenache Shiraz Mourvedre" u="1"/>
        <s v="#14 Shiraz Crayeres Vyd Wrattonbully (Terre A" u="1"/>
        <s v="16 Chardonnay Flint Rock (Howard Park Wines)" u="1"/>
        <s v="16 Two Left Feet (Mollydooker International)" u="1"/>
        <s v="#09 Syrah Astralis (Clarendon Hills)" u="1"/>
        <s v="16 Brave Faces Gsm (Two Hands Wines)" u="1"/>
        <s v="#15 Shiraz Hickinbotham Brooks Road (Jackson" u="1"/>
        <s v="13 Whitehaven Pinot Noir" u="1"/>
        <s v="#12 Shiraz Gregor (Hobbs Of Barossa Ranges)" u="1"/>
        <s v="#13 Shiraz Rsw (Wirra Wirra Vineyards)" u="1"/>
        <s v="16 Wither Hills Rarangi Sauvignon Blanc" u="1"/>
        <s v="#15 Shiraz The Vicar Mclaren Vale (Chapel Hil" u="1"/>
        <s v="16 Merlot Thomas Goss (Galvanized Wine Group)" u="1"/>
        <s v="16 Shiraz Rufus Stone Heathcote(Tyrrells Vyds" u="1"/>
        <s v="16shiraz Mitolo Nessus, Mclaren Vale" u="1"/>
        <s v="18 Chardonnay Vasse Felix Filius (Negociants)" u="1"/>
        <s v="16 Cabernet Sauvignon Mulberry Tree (Bleasdal" u="1"/>
        <s v="#16 Chardonnay (Josef Chromy)" u="1"/>
        <s v="17 Roussane Honeypot Of The Barossa (Dandelio" u="1"/>
        <s v="Rymill The Yearling Sauvignon Blanc Coonawarr" u="1"/>
        <s v="15 Cabernet Sauvignon Treasures (Quarisa Wine" u="1"/>
        <s v="17 Shiraz Bella's Garden (Two Hands)" u="1"/>
        <s v="14 Cab/Shz Yalumba The Scribbler (Negociants)" u="1"/>
        <s v="14 Sauvignon Blanc Cape Crest (Te Mata Estate" u="1"/>
        <s v="#16 Chardonnay Wallcliffe Marg Riv Srs (Flame" u="1"/>
        <s v="14 Shiraz Art Series Margaret River (Leeuwin" u="1"/>
        <s v="15 Chardonnay High Eden Estate (Mountadam)" u="1"/>
        <s v="Yellow Tail Big Bold Red" u="1"/>
        <s v="Waltzing Matilda Shiraz Grenache" u="1"/>
        <s v="#14 Pinot Noir Farrside By Farr (Inland Tradi" u="1"/>
        <s v="#15 Pinot Noir By Farr Sangreal (Inland Tradi" u="1"/>
        <s v="17 Shiraz The Boxer (Mollydooker)" u="1"/>
        <s v="Yellow Tail Sauvignon Blanc" u="1"/>
        <s v="14 Kit &amp; Kaboodle (Viottolo Pty Ltd)" u="1"/>
        <s v="15 Shiraz Flint Rock (Howard Park Wines)" u="1"/>
        <s v="#15 Shiraz Ares (Two Hands Wines)" u="1"/>
        <s v="17 Shiraz Chocolate Factory (Zonte's Footstep" u="1"/>
        <s v="Rymill The Yearling Cabernet Sauvignon Coonaw" u="1"/>
        <s v="16 Gms Barossa Schild Estate (Moorooroo Estat" u="1"/>
        <s v="17 Viognier Organic Yalumba (Negociants Intl)" u="1"/>
        <s v="#13 D Block Reserve Shiraz (Shingleback)" u="1"/>
        <s v="Rosemount Diamond Shiraz" u="1"/>
        <s v="17 Chardonnay Pedestal Margaret River (Diva W" u="1"/>
        <s v="15 Broadside Red (Bleasdale Vyds)" u="1"/>
        <s v="#16 Pinot Noir Central Otago (Rockburn)" u="1"/>
        <s v="(V) Cabernet Sauvignon Wynns Coonawarra Estat" u="1"/>
        <s v="18 Chardonnay Discovery (Domaine Naturaliste)" u="1"/>
        <s v="#11 R2 Shiraz (Summerfield)" u="1"/>
        <s v="17 Vermentino Wits End (Chalk Hill Wines)" u="1"/>
        <s v="16 Shotfire Quartage Barossa (Thorn Clarke)" u="1"/>
        <s v="#13cabernet Shiraz Yalumba Signature (Negocia" u="1"/>
        <s v="Red Knot Cabernet Sauvignon" u="1"/>
        <s v="14 Syrah Discvoery (Domaine Naturaliste Pty)" u="1"/>
        <s v="Jacob's Creek Reserve Chardonnay" u="1"/>
        <s v="#17chardonnay Heytesbury Vasse Felix (Negocia" u="1"/>
        <s v="#14 Run Rig Barossa (Torbreck Vintners)" u="1"/>
        <s v="Batch X Shiraz" u="1"/>
        <s v="16 Killerman's Run Gsm (Kilikanoon)" u="1"/>
        <s v="17 Shiraz The Lackey (Kilikanoon)" u="1"/>
        <s v="17 Chardonnay Yarra Valley Villages (De Borto" u="1"/>
        <s v="16 Cabernet Outpost Coonawarra (Mr.Riggs)" u="1"/>
        <s v="#12 Cabernet/Shiraz Malbec Wolf Blass Black L" u="1"/>
        <s v="17 Shiraz Eden Valley (Mountadam Vyd)" u="1"/>
        <s v="14 Grena. Tann. Shir. Pirramimma Katunga (Mal" u="1"/>
        <s v="Jacob's Creek Reserve Cabsauv Limestone Coast" u="1"/>
        <s v="17 Gsm Sister's Run Cow Corner (Heirloom)" u="1"/>
        <s v="#17 Chardonnay Bin 311 Tumbarumba Penfolds (T" u="1"/>
        <s v="13 Blnd Grenache Shiraz Five Geese (R+E Wines" u="1"/>
        <s v="Hopes End Red Blend" u="1"/>
        <s v="#14 Grenache Warboys Vyd (Angove Family Winem" u="1"/>
        <s v="17 Gsm Family Crest Mclaren Vale (Angove Fami" u="1"/>
        <s v="14 Shiraz The Gaffer (Mr Riggs Wine)" u="1"/>
        <s v="#13 Shiraz Rockford Basket Press (Negociants)" u="1"/>
        <s v="#17 Vidal Rsv Chardonnay (Villa Maria)" u="1"/>
        <s v="17 Shiraz Signature Series (Robert Oatley)" u="1"/>
        <s v="#08 Shiraz Astralis (Clarendon Hills)" u="1"/>
        <s v="17 Shiraz Lioness Of Mclaren Vale (Dandelion)" u="1"/>
        <s v="15 Shiraz Patriarch High Eden (Mountadam)" u="1"/>
        <s v="15 Chardonnay Third Reef (Rockcliffe)" u="1"/>
        <s v="#15 Riesling Wonderland Of The Eden Vly (Dand" u="1"/>
        <s v="13 Shiraz Kalleske Pirathon (Inland Trading)" u="1"/>
        <s v="Jacob's Creek Double Barrel Shiraz" u="1"/>
        <s v="Lindeman's Shiraz Can*" u="1"/>
        <s v="16 Cab Merlot Frankland River (Ferngrove Vyd)" u="1"/>
        <s v="#16 Shiraz Barossa &amp; Eden Vly (Powell &amp; Son)" u="1"/>
        <s v="16 Cabernet Sauvignon Jaraman Clare Vly Coona" u="1"/>
        <s v="Nugan Estate Alfredo Second Pass Shiraz" u="1"/>
        <s v="16 Semillon Hunter Valley Hope Estate" u="1"/>
        <s v="16 Sauvignon Semillon Margaret River (Voyager" u="1"/>
        <s v="#15 Shiraz Dave's Block Mclaren Vale (Two Han" u="1"/>
        <s v="#15 Shiraz Wazza's Block Barossa Vly (Two Han" u="1"/>
        <s v="#12 Cabernet Sauvignon Margaret Rvr (Voyager" u="1"/>
        <s v="16 Semillon Hunter Valley (Brokenwood Wines)" u="1"/>
        <s v="Pocketwatch Shiraz" u="1"/>
        <s v="15 Shiraz Beresford Estate (Vok Beverages)" u="1"/>
        <s v="15 Cabernet Sauvignon Homestead (Jj Hahn)" u="1"/>
        <s v="15 Chardonnay Floris (Domaine Naturaliste)" u="1"/>
        <s v="15 Cabernet Malbec London Calling (Claymore W" u="1"/>
        <s v="16 Shiraz Hardy's Tintara Geology (Accolade W" u="1"/>
        <s v="Yellow Tail Chardonnay" u="1"/>
        <s v="&gt; (V)Shiraz Killermans Run (Kilikanoon)" u="1"/>
        <s v="17 Syrah Gamay De Bortoli La Boheme Act 4(De" u="1"/>
        <s v="Mcguigan Black Label Cabernet Sauvignon" u="1"/>
        <s v="14 Chardonnay Metricup Rd Marg Riv (Evans Tat" u="1"/>
        <s v="17 Shiraz Sister's Run Calvary Hill (Heirloom" u="1"/>
        <s v="#15 Pinot Noir Bindi Original Vineyard (Inlan" u="1"/>
        <s v="#16 Cabernet Sauvignon Luminosa (Stella Bella" u="1"/>
        <s v="Mcguigan Black Label Sauvignon Blanc" u="1"/>
        <s v="17 Shz Cab Penfolds Bin 389 (Treasury)" u="1"/>
        <s v="#17 Pinot Noir Giantsteps Applejack(Inland Tr" u="1"/>
        <s v="#14 Henschke Keyneton Euphonium (Negociants I" u="1"/>
        <s v="Jacob's Creek Double Barrel Chardonnay" u="1"/>
        <s v="15 Shiraz Wonderwall (Absw)" u="1"/>
        <s v="Wyhdham Estate Bin 555 Shiraz" u="1"/>
        <s v="Wyndham Estate Bin 555 Shiraz" u="1"/>
        <s v="#16 Shiraz By Farr (Inland Trading)" u="1"/>
        <s v="16 Shiraz Nagambie Lakes (Tahbilk Proprietary" u="1"/>
        <s v="#11 Shiraz Terlato Chapoutier Lieu Dit Malako" u="1"/>
        <s v="14 Shiraz Margaret River (Flying Fish Cove)" u="1"/>
        <s v="15 Shiraz Command Barossa Vly (Elderton Wine)" u="1"/>
        <s v="Hardys Stamp Series Chardonnay/Semillon" u="1"/>
        <s v="17 Chardonnay Single Vyd Yarra Vly (Soumah)" u="1"/>
        <s v="16 Chardonnay Eden Valley Yalumba (Negoc)" u="1"/>
        <s v="Yellow Tail Merlot" u="1"/>
        <s v="19 Crimes The Uprising Red Wine" u="1"/>
        <s v="17 Riesling Polish Hill Grosset (Inland Tradi" u="1"/>
        <s v="16 Chardonnay Watershed Senses (Watershed Pre" u="1"/>
        <s v="#15 Shiraz Tallawanta (Brokenwood)" u="1"/>
        <s v="Gentleman's Collection Cabernet Sauvignon" u="1"/>
        <s v="#14 Shiraz William Randell Barossa (Thorn Cla" u="1"/>
        <s v="Yellow Tail Shiraz" u="1"/>
        <s v="Jacob's Creek Moscato Can" u="1"/>
      </sharedItems>
    </cacheField>
    <cacheField name="Agent" numFmtId="0">
      <sharedItems containsBlank="1" count="62">
        <s v="ARTERRA WINES CANADA INC."/>
        <s v="DELEGAT CANADA LIMITED"/>
        <s v="CORBY SPIRIT AND WINE LIMITED"/>
        <s v="FWM CANADA"/>
        <s v="DIONYSUS WINES &amp; SPIRITS LTD."/>
        <s v="PHILIPPE DANDURAND WINES LTD."/>
        <s v="E&amp;J GALLO WINERY CANADA LTD."/>
        <s v="TRIALTO WINE GROUP LTD."/>
        <s v="MARK ANTHONY WINE &amp; SPIRITS"/>
        <s v="HOBBS &amp; COMPANY"/>
        <s v="AIREN IMPORTS"/>
        <s v="CHARTON HOBBS INC"/>
        <s v="ROGERS &amp; COMPANY"/>
        <s v="VIN VINO WINE MERCHANTS INC."/>
        <s v="VINEXX"/>
        <s v="NOBLE ESTATES WINES &amp; SPIRITS INC."/>
        <s v="EPIC WINES AND SPIRITS INC."/>
        <s v="H.H.D. IMPORTS"/>
        <s v="AUTHENTIC WINE &amp; SPIRITS MERCHANTS"/>
        <s v="PMA CANADA LTD."/>
        <s v="LIFFORD WINE &amp; SPIRITS"/>
        <s v="GLAZER'S OF CANADA"/>
        <s v="CHRISTOPHER STEWART WINE &amp; SPIRITS"/>
        <s v="AZUREAU WINE AGENCY"/>
        <s v="ABCON INTERNATIONAL WINE MERCHANTS"/>
        <s v="CONNEXION OENOPHILIA"/>
        <s v="ANDREW PELLER IMPORT AGENCY"/>
        <s v="SYLVESTRE WINES &amp; SPIRITS INC."/>
        <s v="THE KOLONAKI GROUP INC"/>
        <s v="ALEGRIA FOOD AND DRINK INC."/>
        <s v="PARADIGM FINE WINE AGENCY"/>
        <s v="VINOLUNA"/>
        <s v="HERITAGE CELLARS"/>
        <s v="CRU WINE MERCHANTS"/>
        <s v="NICHOLAS PEARCE WINES INC"/>
        <s v="THE WINE AGENTS"/>
        <s v="BREAKTHRU BEVERAGE CANADA INC."/>
        <s v="SELECT WINE MERCHANTS INC."/>
        <s v="GARAGE WINE COMPANY"/>
        <s v="M.C.O."/>
        <s v="THE LIVING VINE INC."/>
        <s v="WINE CELLARS INTERNATIONAL LTD."/>
        <s v="WINE GURU SELECTION INC"/>
        <s v="THOMPSON VINTAGE TRADE LTD"/>
        <s v="TRAJECTORY BEVERAGE PARTNERS"/>
        <s v="RARE EARTH WINES"/>
        <s v="THE VINE AGENCY"/>
        <s v="TRADESA CORP."/>
        <s v="CHURCHILL CELLARS LTD."/>
        <s v="GLEN-WARD WINES INC."/>
        <s v="HALPERN ENTERPRISES"/>
        <s v="UNIVINS AND SPIRITS CANADA INC."/>
        <s v="WILSON GROUP WINES AND SPIRITS"/>
        <s v="SIGNATURE WINES &amp; SPIRITS"/>
        <s v="DB WINE &amp; SPIRITS INC."/>
        <s v="CORK AND CROWN"/>
        <s v="LOYAL IMPORTS"/>
        <s v="LE SOMMELIER INC."/>
        <s v="B AND W WINES"/>
        <s v="WAINA WYN AGENCY"/>
        <m/>
        <s v="WOODMAN WINES &amp; SPIRITS" u="1"/>
      </sharedItems>
    </cacheField>
    <cacheField name="Container Type" numFmtId="0">
      <sharedItems containsBlank="1"/>
    </cacheField>
    <cacheField name="Container Size (ML)" numFmtId="0">
      <sharedItems containsBlank="1" count="6">
        <s v="750 ML"/>
        <s v="375 ML"/>
        <s v="1500 ML"/>
        <m/>
        <s v="250 ML" u="1"/>
        <s v="1000 ML" u="1"/>
      </sharedItems>
    </cacheField>
    <cacheField name="Subset Code" numFmtId="0">
      <sharedItems containsString="0" containsBlank="1" containsNumber="1" containsInteger="1" minValue="401470" maxValue="642025" count="34">
        <n v="640010"/>
        <n v="433580"/>
        <n v="640015"/>
        <n v="642015"/>
        <n v="640020"/>
        <n v="538820"/>
        <n v="457660"/>
        <n v="642025"/>
        <n v="642020"/>
        <n v="640025"/>
        <n v="433581"/>
        <n v="433583"/>
        <m/>
        <n v="406491" u="1"/>
        <n v="406492" u="1"/>
        <n v="406493" u="1"/>
        <n v="401470" u="1"/>
        <n v="406494" u="1"/>
        <n v="401471" u="1"/>
        <n v="406496" u="1"/>
        <n v="401473" u="1"/>
        <n v="401474" u="1"/>
        <n v="630040" u="1"/>
        <n v="635010" u="1"/>
        <n v="401475" u="1"/>
        <n v="635050" u="1"/>
        <n v="630010" u="1"/>
        <n v="635055" u="1"/>
        <n v="635020" u="1"/>
        <n v="635060" u="1"/>
        <n v="630020" u="1"/>
        <n v="406490" u="1"/>
        <n v="630060" u="1"/>
        <n v="635030" u="1"/>
      </sharedItems>
    </cacheField>
    <cacheField name="Subset Name" numFmtId="0">
      <sharedItems containsBlank="1" count="28">
        <s v="NEW ZEALAND WHITE - SAUVIGNON BLANC"/>
        <s v="NEW ZEALAND WHITE - CHARDONNAY"/>
        <s v="NEW ZEALAND RED - PINOT NOIR"/>
        <s v="NEW ZEALAND WHITE - PINOT GRIS/GRIG"/>
        <s v="NEW WORLD WINES - LICENSEE ONLY"/>
        <s v="NEW ZEALAND RED - OTHER VARIETALS"/>
        <s v="NEW ZEALAND RED - BLENDS"/>
        <s v="NEW ZEALAND WHITE - OTHER VARIETALS"/>
        <s v="SOUTH AFRICA RED - MERLOT"/>
        <s v="NEW ZEALAND WHITE - PINOT GRIGIO"/>
        <m/>
        <s v="AUSTRALIA RED - BLEND" u="1"/>
        <s v="AUSTRALIA WHITE - BLENDS" u="1"/>
        <s v="AUSTRALIA WHITE - CHARDONNAY" u="1"/>
        <s v="AUSTRALIA RED - SYRAH/SHIRAZ" u="1"/>
        <s v="AUSTRALIA RED - PINOT NOIR" u="1"/>
        <s v="AUSTRALIA WHITE - SAUVIGNON BLANC" u="1"/>
        <s v="AUSTRALIA WHITE - OTHER VARIETALS" u="1"/>
        <s v="AUSTRALIA WHITE - BLEND" u="1"/>
        <s v="AUSTRALIA WHITE - PINOT GRIGIO" u="1"/>
        <s v="AUSTRALIA RED - SHIRAZ" u="1"/>
        <s v="AUSTRALIA RED - MERLOT" u="1"/>
        <s v="AUSTRALIA WHITE - SEMILLON" u="1"/>
        <s v="AUSTRALIA RED - OTHER BLENDS" u="1"/>
        <s v="AUSTRALIA RED - CABERNET SAUVIGNON" u="1"/>
        <s v="AUSTRALIA RED - SHIRAZ/CABERNET" u="1"/>
        <s v="AUSTRALIA RED - OTHER VARIETALS" u="1"/>
        <s v="AUSTRALIA WHITE - MOSCATO" u="1"/>
      </sharedItems>
    </cacheField>
    <cacheField name="Price" numFmtId="0">
      <sharedItems containsString="0" containsBlank="1" containsNumber="1" minValue="6.25" maxValue="199.75"/>
    </cacheField>
    <cacheField name="Current Units" numFmtId="0">
      <sharedItems containsString="0" containsBlank="1" containsNumber="1" containsInteger="1" minValue="-1" maxValue="904473"/>
    </cacheField>
    <cacheField name="Last Year Units" numFmtId="0">
      <sharedItems containsString="0" containsBlank="1" containsNumber="1" containsInteger="1" minValue="1" maxValue="842691"/>
    </cacheField>
    <cacheField name="Current Volume" numFmtId="0">
      <sharedItems containsString="0" containsBlank="1" containsNumber="1" minValue="-0.08" maxValue="75372.75"/>
    </cacheField>
    <cacheField name="Last Year Volume" numFmtId="0">
      <sharedItems containsString="0" containsBlank="1" containsNumber="1" minValue="0.08" maxValue="70224.25"/>
    </cacheField>
    <cacheField name="Current Revenue" numFmtId="0">
      <sharedItems containsString="0" containsBlank="1" containsNumber="1" minValue="-10.4" maxValue="13407011.279999999"/>
    </cacheField>
    <cacheField name="Last Year Revenue" numFmtId="0">
      <sharedItems containsString="0" containsBlank="1" containsNumber="1" minValue="17.48" maxValue="12491216.15"/>
    </cacheField>
    <cacheField name="% Sales Change" numFmtId="0">
      <sharedItems containsBlank="1"/>
    </cacheField>
    <cacheField name="Market Share" numFmtId="0">
      <sharedItems containsString="0" containsBlank="1" containsNumber="1" minValue="0" maxValue="31.45"/>
    </cacheField>
    <cacheField name="Last Year Market Share" numFmtId="0">
      <sharedItems containsString="0" containsBlank="1" containsNumber="1" minValue="0" maxValue="26.1"/>
    </cacheField>
    <cacheField name="% Market Share Change" numFmtId="0">
      <sharedItems containsBlank="1"/>
    </cacheField>
    <cacheField name="Distribution" numFmtId="0">
      <sharedItems containsString="0" containsBlank="1" containsNumber="1" containsInteger="1" minValue="0" maxValue="620"/>
    </cacheField>
    <cacheField name="Channel" numFmtId="0">
      <sharedItems containsBlank="1" count="5">
        <s v="Vintages"/>
        <s v="Wines"/>
        <s v="Licensee Only"/>
        <e v="#N/A"/>
        <m u="1"/>
      </sharedItems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433580"/>
    <x v="0"/>
    <s v="Ontario"/>
    <s v="9.50 - 20.00"/>
    <n v="2202613"/>
    <n v="2038515"/>
    <n v="182528.11"/>
    <n v="168890.74"/>
    <n v="30803637.210000001"/>
    <n v="28792422.789999999"/>
    <s v="8%"/>
    <x v="0"/>
  </r>
  <r>
    <n v="433581"/>
    <x v="1"/>
    <s v="Ontario"/>
    <n v="11.45"/>
    <n v="6"/>
    <n v="1794"/>
    <n v="0.5"/>
    <n v="149.5"/>
    <n v="59.73"/>
    <n v="17860.62"/>
    <s v="-100%"/>
    <x v="0"/>
  </r>
  <r>
    <n v="457660"/>
    <x v="2"/>
    <s v="Ontario"/>
    <s v="10.45 - 19.95"/>
    <n v="29317"/>
    <n v="24980"/>
    <n v="2443.08"/>
    <n v="2081.67"/>
    <n v="511970.13"/>
    <n v="429753.98"/>
    <s v="17%"/>
    <x v="0"/>
  </r>
  <r>
    <n v="538820"/>
    <x v="3"/>
    <s v="Ontario"/>
    <s v="6.25 - 39.95"/>
    <n v="218394"/>
    <n v="89359"/>
    <n v="18200.5"/>
    <n v="7450.42"/>
    <n v="2441933.5"/>
    <n v="966379.42"/>
    <s v="144%"/>
    <x v="1"/>
  </r>
  <r>
    <n v="640010"/>
    <x v="0"/>
    <s v="Ontario"/>
    <s v="9.95 - 62.00"/>
    <n v="1933371"/>
    <n v="1821890"/>
    <n v="159999.99"/>
    <n v="151457.99"/>
    <n v="30559385.27"/>
    <n v="28887714.420000002"/>
    <s v="6%"/>
    <x v="2"/>
  </r>
  <r>
    <n v="640015"/>
    <x v="1"/>
    <s v="Ontario"/>
    <s v="11.75 - 65.00"/>
    <n v="323663"/>
    <n v="381824"/>
    <n v="26971.919999999998"/>
    <n v="31818.67"/>
    <n v="5756372.8799999999"/>
    <n v="6706278.54"/>
    <s v="-15%"/>
    <x v="2"/>
  </r>
  <r>
    <n v="640020"/>
    <x v="4"/>
    <s v="Ontario"/>
    <s v="13.25 - 28.95"/>
    <n v="183548"/>
    <n v="141227"/>
    <n v="15295.67"/>
    <n v="11768.92"/>
    <n v="3204097.61"/>
    <n v="2436324.4700000002"/>
    <s v="30%"/>
    <x v="2"/>
  </r>
  <r>
    <n v="640025"/>
    <x v="5"/>
    <s v="Ontario"/>
    <s v="12.25 - 19.95"/>
    <n v="1288"/>
    <n v="140"/>
    <n v="107.33"/>
    <n v="11.67"/>
    <n v="22383.72"/>
    <n v="1583.19"/>
    <s v="820%"/>
    <x v="2"/>
  </r>
  <r>
    <n v="642015"/>
    <x v="2"/>
    <s v="Ontario"/>
    <s v="18.75 - 79.00"/>
    <n v="177125"/>
    <n v="277271"/>
    <n v="14760.42"/>
    <n v="23105.919999999998"/>
    <n v="3722371.64"/>
    <n v="5666283.8099999996"/>
    <s v="-36%"/>
    <x v="2"/>
  </r>
  <r>
    <n v="642020"/>
    <x v="6"/>
    <s v="Ontario"/>
    <s v="17.25 - 199.75"/>
    <n v="2800"/>
    <n v="6188"/>
    <n v="233.33"/>
    <n v="515.66999999999996"/>
    <n v="84973.72"/>
    <n v="116990.22"/>
    <s v="-55%"/>
    <x v="2"/>
  </r>
  <r>
    <n v="642025"/>
    <x v="7"/>
    <s v="Ontario"/>
    <s v="19.95 - 150.00"/>
    <n v="9896"/>
    <n v="9516"/>
    <n v="824.67"/>
    <n v="793"/>
    <n v="206783.41"/>
    <n v="168980.18"/>
    <s v="4%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8">
  <r>
    <x v="0"/>
    <n v="1"/>
    <n v="35386"/>
    <x v="0"/>
    <x v="0"/>
    <s v="BOTTLE"/>
    <x v="0"/>
    <x v="0"/>
    <x v="0"/>
    <n v="16.95"/>
    <n v="219450"/>
    <n v="121726"/>
    <n v="18287.5"/>
    <n v="10143.83"/>
    <n v="3252909.29"/>
    <n v="1804345.58"/>
    <s v="80%"/>
    <n v="31.45"/>
    <n v="26.1"/>
    <s v="20%"/>
    <n v="620"/>
    <x v="0"/>
  </r>
  <r>
    <x v="0"/>
    <n v="2"/>
    <n v="316570"/>
    <x v="1"/>
    <x v="1"/>
    <s v="BOTTLE"/>
    <x v="0"/>
    <x v="0"/>
    <x v="0"/>
    <n v="16.95"/>
    <n v="108688"/>
    <n v="30195"/>
    <n v="9057.33"/>
    <n v="2516.25"/>
    <n v="1611083.19"/>
    <n v="447580.75"/>
    <s v="260%"/>
    <n v="15.58"/>
    <n v="6.48"/>
    <s v="140%"/>
    <n v="584"/>
    <x v="0"/>
  </r>
  <r>
    <x v="0"/>
    <n v="3"/>
    <n v="293043"/>
    <x v="2"/>
    <x v="2"/>
    <s v="BOTTLE"/>
    <x v="0"/>
    <x v="1"/>
    <x v="0"/>
    <n v="14.95"/>
    <n v="107229"/>
    <n v="71507"/>
    <n v="8935.75"/>
    <n v="5958.92"/>
    <n v="1399670.58"/>
    <n v="933387.83"/>
    <s v="50%"/>
    <n v="15.37"/>
    <n v="15.33"/>
    <s v="0%"/>
    <n v="588"/>
    <x v="1"/>
  </r>
  <r>
    <x v="0"/>
    <n v="4"/>
    <n v="610972"/>
    <x v="3"/>
    <x v="3"/>
    <s v="BOTTLE"/>
    <x v="0"/>
    <x v="1"/>
    <x v="0"/>
    <n v="14.95"/>
    <n v="30546"/>
    <n v="20256"/>
    <n v="2545.5"/>
    <n v="1688"/>
    <n v="398719.91"/>
    <n v="264403.53999999998"/>
    <s v="51%"/>
    <n v="4.38"/>
    <n v="4.34"/>
    <s v="1%"/>
    <n v="503"/>
    <x v="1"/>
  </r>
  <r>
    <x v="0"/>
    <n v="5"/>
    <n v="326728"/>
    <x v="4"/>
    <x v="1"/>
    <s v="BOTTLE"/>
    <x v="0"/>
    <x v="2"/>
    <x v="1"/>
    <n v="19.95"/>
    <n v="19644"/>
    <n v="38270"/>
    <n v="1637"/>
    <n v="3189.17"/>
    <n v="343335.4"/>
    <n v="668878.31999999995"/>
    <s v="-49%"/>
    <n v="2.82"/>
    <n v="8.2100000000000009"/>
    <s v="-66%"/>
    <n v="448"/>
    <x v="0"/>
  </r>
  <r>
    <x v="0"/>
    <n v="6"/>
    <n v="626390"/>
    <x v="5"/>
    <x v="0"/>
    <s v="BOTTLE"/>
    <x v="0"/>
    <x v="3"/>
    <x v="2"/>
    <n v="22.95"/>
    <n v="12922"/>
    <n v="15300"/>
    <n v="1076.83"/>
    <n v="1275"/>
    <n v="260155.31"/>
    <n v="308030.96999999997"/>
    <s v="-16%"/>
    <n v="1.85"/>
    <n v="3.28"/>
    <s v="-44%"/>
    <n v="461"/>
    <x v="0"/>
  </r>
  <r>
    <x v="0"/>
    <n v="7"/>
    <n v="620054"/>
    <x v="6"/>
    <x v="4"/>
    <s v="BOTTLE"/>
    <x v="0"/>
    <x v="1"/>
    <x v="0"/>
    <n v="14.95"/>
    <n v="11763"/>
    <n v="1810"/>
    <n v="980.25"/>
    <n v="150.83000000000001"/>
    <n v="153543.57999999999"/>
    <n v="23626.11"/>
    <s v="550%"/>
    <n v="1.69"/>
    <n v="0.39"/>
    <s v="333%"/>
    <n v="251"/>
    <x v="1"/>
  </r>
  <r>
    <x v="0"/>
    <n v="8"/>
    <n v="326090"/>
    <x v="7"/>
    <x v="1"/>
    <s v="BOTTLE"/>
    <x v="0"/>
    <x v="4"/>
    <x v="3"/>
    <n v="19.95"/>
    <n v="11301"/>
    <n v="7980"/>
    <n v="941.75"/>
    <n v="665"/>
    <n v="197517.48"/>
    <n v="139473.45000000001"/>
    <s v="42%"/>
    <n v="1.62"/>
    <n v="1.71"/>
    <s v="-5%"/>
    <n v="377"/>
    <x v="0"/>
  </r>
  <r>
    <x v="0"/>
    <n v="9"/>
    <n v="10718"/>
    <x v="8"/>
    <x v="4"/>
    <s v="BOTTLE"/>
    <x v="0"/>
    <x v="1"/>
    <x v="0"/>
    <n v="12.95"/>
    <n v="11145"/>
    <m/>
    <n v="928.75"/>
    <m/>
    <n v="125751.11"/>
    <m/>
    <s v="-"/>
    <n v="1.6"/>
    <m/>
    <s v="-"/>
    <n v="433"/>
    <x v="1"/>
  </r>
  <r>
    <x v="0"/>
    <n v="10"/>
    <n v="426601"/>
    <x v="9"/>
    <x v="5"/>
    <s v="BOTTLE"/>
    <x v="0"/>
    <x v="1"/>
    <x v="0"/>
    <n v="17.95"/>
    <n v="10730"/>
    <n v="29068"/>
    <n v="894.17"/>
    <n v="2422.33"/>
    <n v="168546.46"/>
    <n v="456599.12"/>
    <s v="-63%"/>
    <n v="1.54"/>
    <n v="6.23"/>
    <s v="-75%"/>
    <n v="494"/>
    <x v="1"/>
  </r>
  <r>
    <x v="0"/>
    <n v="11"/>
    <n v="308288"/>
    <x v="10"/>
    <x v="6"/>
    <s v="BOTTLE"/>
    <x v="0"/>
    <x v="1"/>
    <x v="0"/>
    <n v="19.8"/>
    <n v="8933"/>
    <n v="7810"/>
    <n v="744.42"/>
    <n v="650.83000000000004"/>
    <n v="154944.07"/>
    <n v="135465.49"/>
    <s v="14%"/>
    <n v="1.28"/>
    <n v="1.67"/>
    <s v="-23%"/>
    <n v="398"/>
    <x v="1"/>
  </r>
  <r>
    <x v="0"/>
    <n v="12"/>
    <n v="991950"/>
    <x v="11"/>
    <x v="0"/>
    <s v="BOTTLE"/>
    <x v="0"/>
    <x v="2"/>
    <x v="1"/>
    <n v="19.95"/>
    <n v="8794"/>
    <n v="8695"/>
    <n v="732.83"/>
    <n v="724.58"/>
    <n v="153700.44"/>
    <n v="151970.13"/>
    <s v="1%"/>
    <n v="1.26"/>
    <n v="1.86"/>
    <s v="-32%"/>
    <n v="381"/>
    <x v="0"/>
  </r>
  <r>
    <x v="0"/>
    <n v="13"/>
    <n v="677450"/>
    <x v="12"/>
    <x v="7"/>
    <s v="BOTTLE"/>
    <x v="0"/>
    <x v="0"/>
    <x v="0"/>
    <n v="26.95"/>
    <n v="6402"/>
    <n v="5586"/>
    <n v="533.5"/>
    <n v="465.5"/>
    <n v="151551.76999999999"/>
    <n v="132234.96"/>
    <s v="15%"/>
    <n v="0.92"/>
    <n v="1.2"/>
    <s v="-23%"/>
    <n v="220"/>
    <x v="0"/>
  </r>
  <r>
    <x v="0"/>
    <n v="14"/>
    <n v="590414"/>
    <x v="13"/>
    <x v="1"/>
    <s v="BOTTLE"/>
    <x v="0"/>
    <x v="3"/>
    <x v="2"/>
    <n v="20.95"/>
    <n v="6391"/>
    <n v="2121"/>
    <n v="532.58000000000004"/>
    <n v="176.75"/>
    <n v="117356.86"/>
    <n v="38947.57"/>
    <s v="201%"/>
    <n v="0.92"/>
    <n v="0.45"/>
    <s v="104%"/>
    <n v="243"/>
    <x v="0"/>
  </r>
  <r>
    <x v="0"/>
    <n v="15"/>
    <n v="619452"/>
    <x v="14"/>
    <x v="8"/>
    <s v="BOTTLE"/>
    <x v="0"/>
    <x v="1"/>
    <x v="0"/>
    <n v="17.95"/>
    <n v="5714"/>
    <n v="23008"/>
    <n v="476.17"/>
    <n v="1917.33"/>
    <n v="89755.31"/>
    <n v="361408.85"/>
    <s v="-75%"/>
    <n v="0.82"/>
    <n v="4.93"/>
    <s v="-83%"/>
    <n v="429"/>
    <x v="1"/>
  </r>
  <r>
    <x v="0"/>
    <n v="16"/>
    <n v="620062"/>
    <x v="15"/>
    <x v="0"/>
    <s v="BOTTLE"/>
    <x v="0"/>
    <x v="1"/>
    <x v="0"/>
    <n v="13.95"/>
    <n v="5263"/>
    <n v="6239"/>
    <n v="438.58"/>
    <n v="519.91999999999996"/>
    <n v="64040.93"/>
    <n v="75917.039999999994"/>
    <s v="-16%"/>
    <n v="0.75"/>
    <n v="1.34"/>
    <s v="-44%"/>
    <n v="365"/>
    <x v="1"/>
  </r>
  <r>
    <x v="0"/>
    <n v="17"/>
    <n v="388363"/>
    <x v="16"/>
    <x v="9"/>
    <s v="BOTTLE"/>
    <x v="0"/>
    <x v="0"/>
    <x v="0"/>
    <n v="18.95"/>
    <n v="5065"/>
    <m/>
    <n v="422.08"/>
    <m/>
    <n v="84043.14"/>
    <m/>
    <s v="-"/>
    <n v="0.73"/>
    <m/>
    <s v="-"/>
    <n v="223"/>
    <x v="0"/>
  </r>
  <r>
    <x v="0"/>
    <n v="18"/>
    <n v="415745"/>
    <x v="17"/>
    <x v="0"/>
    <s v="BOTTLE"/>
    <x v="0"/>
    <x v="1"/>
    <x v="0"/>
    <n v="16.95"/>
    <n v="4766"/>
    <n v="4858"/>
    <n v="397.17"/>
    <n v="404.83"/>
    <n v="70646.460000000006"/>
    <n v="72010.179999999993"/>
    <s v="-2%"/>
    <n v="0.68"/>
    <n v="1.04"/>
    <s v="-35%"/>
    <n v="443"/>
    <x v="1"/>
  </r>
  <r>
    <x v="0"/>
    <n v="19"/>
    <n v="734798"/>
    <x v="18"/>
    <x v="10"/>
    <s v="BOTTLE"/>
    <x v="0"/>
    <x v="0"/>
    <x v="0"/>
    <n v="18.95"/>
    <n v="4544"/>
    <n v="1660"/>
    <n v="378.67"/>
    <n v="138.33000000000001"/>
    <n v="75398.23"/>
    <n v="27544.25"/>
    <s v="174%"/>
    <n v="0.65"/>
    <n v="0.36"/>
    <s v="81%"/>
    <n v="207"/>
    <x v="0"/>
  </r>
  <r>
    <x v="0"/>
    <n v="20"/>
    <n v="304469"/>
    <x v="19"/>
    <x v="11"/>
    <s v="BOTTLE"/>
    <x v="0"/>
    <x v="0"/>
    <x v="0"/>
    <n v="35.950000000000003"/>
    <n v="4450"/>
    <n v="4511"/>
    <n v="370.83"/>
    <n v="375.92"/>
    <n v="140785.4"/>
    <n v="142715.26999999999"/>
    <s v="-1%"/>
    <n v="0.64"/>
    <n v="0.97"/>
    <s v="-34%"/>
    <n v="206"/>
    <x v="0"/>
  </r>
  <r>
    <x v="0"/>
    <n v="21"/>
    <n v="358648"/>
    <x v="20"/>
    <x v="2"/>
    <s v="BOTTLE"/>
    <x v="0"/>
    <x v="5"/>
    <x v="4"/>
    <n v="8.15"/>
    <n v="4218"/>
    <n v="218"/>
    <n v="351.5"/>
    <n v="18.170000000000002"/>
    <n v="29675.31"/>
    <n v="1533.72"/>
    <s v="1,835%"/>
    <n v="0.6"/>
    <n v="0.05"/>
    <s v="1,100%"/>
    <n v="9"/>
    <x v="2"/>
  </r>
  <r>
    <x v="0"/>
    <n v="22"/>
    <n v="10421"/>
    <x v="21"/>
    <x v="12"/>
    <s v="BOTTLE"/>
    <x v="0"/>
    <x v="0"/>
    <x v="0"/>
    <n v="24.95"/>
    <n v="3798"/>
    <n v="3793"/>
    <n v="316.5"/>
    <n v="316.08"/>
    <n v="83186.28"/>
    <n v="83076.77"/>
    <s v="0%"/>
    <n v="0.54"/>
    <n v="0.81"/>
    <s v="-33%"/>
    <n v="200"/>
    <x v="0"/>
  </r>
  <r>
    <x v="0"/>
    <n v="23"/>
    <n v="919514"/>
    <x v="22"/>
    <x v="13"/>
    <s v="BOTTLE"/>
    <x v="0"/>
    <x v="0"/>
    <x v="0"/>
    <n v="19.95"/>
    <n v="3743"/>
    <n v="6531"/>
    <n v="311.92"/>
    <n v="544.25"/>
    <n v="65419.69"/>
    <n v="114148.01"/>
    <s v="-43%"/>
    <n v="0.54"/>
    <n v="1.4"/>
    <s v="-61%"/>
    <n v="186"/>
    <x v="0"/>
  </r>
  <r>
    <x v="0"/>
    <n v="24"/>
    <n v="224428"/>
    <x v="23"/>
    <x v="14"/>
    <s v="BOTTLE"/>
    <x v="0"/>
    <x v="0"/>
    <x v="0"/>
    <n v="19.95"/>
    <n v="3664"/>
    <m/>
    <n v="305.33"/>
    <m/>
    <n v="64038.94"/>
    <m/>
    <s v="-"/>
    <n v="0.53"/>
    <m/>
    <s v="-"/>
    <n v="142"/>
    <x v="0"/>
  </r>
  <r>
    <x v="0"/>
    <n v="25"/>
    <n v="277731"/>
    <x v="24"/>
    <x v="7"/>
    <s v="BOTTLE"/>
    <x v="0"/>
    <x v="1"/>
    <x v="0"/>
    <n v="16.95"/>
    <n v="3607"/>
    <n v="2810"/>
    <n v="300.58"/>
    <n v="234.17"/>
    <n v="53466.59"/>
    <n v="41652.65"/>
    <s v="28%"/>
    <n v="0.52"/>
    <n v="0.6"/>
    <s v="-13%"/>
    <n v="403"/>
    <x v="1"/>
  </r>
  <r>
    <x v="0"/>
    <n v="26"/>
    <n v="415398"/>
    <x v="25"/>
    <x v="2"/>
    <s v="BOTTLE"/>
    <x v="0"/>
    <x v="5"/>
    <x v="4"/>
    <n v="8.4499999999999993"/>
    <n v="3399"/>
    <n v="215"/>
    <n v="283.25"/>
    <n v="17.920000000000002"/>
    <n v="24815.71"/>
    <n v="1569.69"/>
    <s v="1,481%"/>
    <n v="0.49"/>
    <n v="0.05"/>
    <s v="880%"/>
    <n v="10"/>
    <x v="2"/>
  </r>
  <r>
    <x v="0"/>
    <n v="27"/>
    <n v="160085"/>
    <x v="26"/>
    <x v="0"/>
    <s v="BOTTLE"/>
    <x v="1"/>
    <x v="0"/>
    <x v="0"/>
    <n v="9.9499999999999993"/>
    <n v="6684"/>
    <n v="358"/>
    <n v="278.5"/>
    <n v="14.92"/>
    <n v="58263.19"/>
    <n v="3120.62"/>
    <s v="1,767%"/>
    <n v="0.48"/>
    <n v="0.04"/>
    <s v="1,100%"/>
    <n v="310"/>
    <x v="0"/>
  </r>
  <r>
    <x v="0"/>
    <n v="28"/>
    <n v="470294"/>
    <x v="27"/>
    <x v="2"/>
    <s v="BOTTLE"/>
    <x v="0"/>
    <x v="5"/>
    <x v="4"/>
    <n v="14.95"/>
    <n v="3155"/>
    <n v="217"/>
    <n v="262.92"/>
    <n v="18.079999999999998"/>
    <n v="41182.519999999997"/>
    <n v="2832.52"/>
    <s v="1,354%"/>
    <n v="0.45"/>
    <n v="0.05"/>
    <s v="800%"/>
    <n v="15"/>
    <x v="2"/>
  </r>
  <r>
    <x v="0"/>
    <n v="29"/>
    <n v="324228"/>
    <x v="28"/>
    <x v="2"/>
    <s v="BOTTLE"/>
    <x v="0"/>
    <x v="0"/>
    <x v="0"/>
    <n v="21.95"/>
    <n v="2958"/>
    <n v="3565"/>
    <n v="246.5"/>
    <n v="297.08"/>
    <n v="56934.96"/>
    <n v="68618.36"/>
    <s v="-17%"/>
    <n v="0.42"/>
    <n v="0.76"/>
    <s v="-45%"/>
    <n v="212"/>
    <x v="0"/>
  </r>
  <r>
    <x v="0"/>
    <n v="30"/>
    <n v="187013"/>
    <x v="29"/>
    <x v="15"/>
    <s v="BOTTLE"/>
    <x v="0"/>
    <x v="1"/>
    <x v="0"/>
    <n v="14.95"/>
    <n v="2636"/>
    <n v="2319"/>
    <n v="219.67"/>
    <n v="193.25"/>
    <n v="34407.96"/>
    <n v="30270.13"/>
    <s v="14%"/>
    <n v="0.38"/>
    <n v="0.5"/>
    <s v="-24%"/>
    <n v="227"/>
    <x v="1"/>
  </r>
  <r>
    <x v="0"/>
    <n v="31"/>
    <n v="425298"/>
    <x v="30"/>
    <x v="7"/>
    <s v="BOTTLE"/>
    <x v="0"/>
    <x v="5"/>
    <x v="4"/>
    <n v="16.95"/>
    <n v="2616"/>
    <n v="635"/>
    <n v="218"/>
    <n v="52.92"/>
    <n v="38776.99"/>
    <n v="9412.61"/>
    <s v="312%"/>
    <n v="0.37"/>
    <n v="0.14000000000000001"/>
    <s v="164%"/>
    <n v="6"/>
    <x v="2"/>
  </r>
  <r>
    <x v="0"/>
    <n v="32"/>
    <n v="445361"/>
    <x v="31"/>
    <x v="0"/>
    <s v="BOTTLE"/>
    <x v="0"/>
    <x v="5"/>
    <x v="4"/>
    <n v="10.95"/>
    <n v="2408"/>
    <n v="39"/>
    <n v="200.67"/>
    <n v="3.25"/>
    <n v="22907.96"/>
    <n v="371.02"/>
    <s v="6,074%"/>
    <n v="0.35"/>
    <n v="0.01"/>
    <s v="3,400%"/>
    <n v="5"/>
    <x v="2"/>
  </r>
  <r>
    <x v="0"/>
    <n v="33"/>
    <n v="417600"/>
    <x v="32"/>
    <x v="16"/>
    <s v="BOTTLE"/>
    <x v="0"/>
    <x v="1"/>
    <x v="0"/>
    <n v="16.75"/>
    <n v="2176"/>
    <n v="1814"/>
    <n v="181.33"/>
    <n v="151.16999999999999"/>
    <n v="31869.73"/>
    <n v="26567.88"/>
    <s v="20%"/>
    <n v="0.31"/>
    <n v="0.39"/>
    <s v="-21%"/>
    <n v="313"/>
    <x v="1"/>
  </r>
  <r>
    <x v="0"/>
    <n v="34"/>
    <n v="499707"/>
    <x v="33"/>
    <x v="2"/>
    <s v="BOTTLE"/>
    <x v="0"/>
    <x v="1"/>
    <x v="0"/>
    <n v="15.95"/>
    <n v="2040"/>
    <n v="1629"/>
    <n v="170"/>
    <n v="135.75"/>
    <n v="28433.63"/>
    <n v="22705.09"/>
    <s v="25%"/>
    <n v="0.28999999999999998"/>
    <n v="0.35"/>
    <s v="-17%"/>
    <n v="276"/>
    <x v="1"/>
  </r>
  <r>
    <x v="0"/>
    <n v="35"/>
    <n v="144386"/>
    <x v="34"/>
    <x v="17"/>
    <s v="BOTTLE"/>
    <x v="0"/>
    <x v="0"/>
    <x v="0"/>
    <n v="19.95"/>
    <n v="2025"/>
    <m/>
    <n v="168.75"/>
    <m/>
    <n v="35392.699999999997"/>
    <m/>
    <s v="-"/>
    <n v="0.28999999999999998"/>
    <m/>
    <s v="-"/>
    <n v="121"/>
    <x v="0"/>
  </r>
  <r>
    <x v="0"/>
    <n v="36"/>
    <n v="470070"/>
    <x v="35"/>
    <x v="18"/>
    <s v="BOTTLE"/>
    <x v="0"/>
    <x v="1"/>
    <x v="0"/>
    <n v="16.95"/>
    <n v="1995"/>
    <n v="1519"/>
    <n v="166.25"/>
    <n v="126.58"/>
    <n v="29571.9"/>
    <n v="22516.15"/>
    <s v="31%"/>
    <n v="0.28999999999999998"/>
    <n v="0.33"/>
    <s v="-12%"/>
    <n v="215"/>
    <x v="1"/>
  </r>
  <r>
    <x v="0"/>
    <n v="37"/>
    <n v="278598"/>
    <x v="36"/>
    <x v="0"/>
    <s v="BOTTLE"/>
    <x v="0"/>
    <x v="5"/>
    <x v="4"/>
    <n v="10.75"/>
    <n v="1965"/>
    <n v="326"/>
    <n v="163.75"/>
    <n v="27.17"/>
    <n v="18345.8"/>
    <n v="3043.63"/>
    <s v="503%"/>
    <n v="0.28000000000000003"/>
    <n v="7.0000000000000007E-2"/>
    <s v="300%"/>
    <n v="16"/>
    <x v="2"/>
  </r>
  <r>
    <x v="0"/>
    <n v="38"/>
    <n v="974527"/>
    <x v="37"/>
    <x v="5"/>
    <s v="BOTTLE"/>
    <x v="0"/>
    <x v="0"/>
    <x v="0"/>
    <n v="21.95"/>
    <n v="1957"/>
    <n v="2162"/>
    <n v="163.08000000000001"/>
    <n v="180.17"/>
    <n v="37667.919999999998"/>
    <n v="41613.72"/>
    <s v="-9%"/>
    <n v="0.28000000000000003"/>
    <n v="0.46"/>
    <s v="-39%"/>
    <n v="120"/>
    <x v="0"/>
  </r>
  <r>
    <x v="0"/>
    <n v="39"/>
    <n v="697102"/>
    <x v="38"/>
    <x v="16"/>
    <s v="BOTTLE"/>
    <x v="0"/>
    <x v="5"/>
    <x v="4"/>
    <n v="14.75"/>
    <n v="1868"/>
    <m/>
    <n v="155.66999999999999"/>
    <m/>
    <n v="24052.57"/>
    <m/>
    <s v="-"/>
    <n v="0.27"/>
    <m/>
    <s v="-"/>
    <n v="42"/>
    <x v="2"/>
  </r>
  <r>
    <x v="0"/>
    <n v="40"/>
    <n v="552588"/>
    <x v="39"/>
    <x v="0"/>
    <s v="BOTTLE"/>
    <x v="0"/>
    <x v="5"/>
    <x v="4"/>
    <n v="10.75"/>
    <n v="1736"/>
    <n v="177"/>
    <n v="144.66999999999999"/>
    <n v="14.75"/>
    <n v="16207.79"/>
    <n v="1652.52"/>
    <s v="881%"/>
    <n v="0.25"/>
    <n v="0.04"/>
    <s v="525%"/>
    <n v="7"/>
    <x v="2"/>
  </r>
  <r>
    <x v="0"/>
    <n v="41"/>
    <n v="369850"/>
    <x v="40"/>
    <x v="0"/>
    <s v="BOTTLE"/>
    <x v="0"/>
    <x v="4"/>
    <x v="3"/>
    <n v="19.95"/>
    <n v="1665"/>
    <n v="1114"/>
    <n v="138.75"/>
    <n v="92.83"/>
    <n v="29100.66"/>
    <n v="19470.349999999999"/>
    <s v="49%"/>
    <n v="0.24"/>
    <n v="0.24"/>
    <s v="0%"/>
    <n v="113"/>
    <x v="0"/>
  </r>
  <r>
    <x v="0"/>
    <n v="42"/>
    <n v="489112"/>
    <x v="41"/>
    <x v="3"/>
    <s v="BOTTLE"/>
    <x v="0"/>
    <x v="1"/>
    <x v="0"/>
    <n v="18.95"/>
    <n v="1568"/>
    <n v="1086"/>
    <n v="130.66999999999999"/>
    <n v="90.5"/>
    <n v="26017.7"/>
    <n v="18019.91"/>
    <s v="44%"/>
    <n v="0.22"/>
    <n v="0.23"/>
    <s v="-4%"/>
    <n v="262"/>
    <x v="1"/>
  </r>
  <r>
    <x v="0"/>
    <n v="43"/>
    <n v="487496"/>
    <x v="42"/>
    <x v="5"/>
    <s v="BOTTLE"/>
    <x v="0"/>
    <x v="1"/>
    <x v="0"/>
    <n v="20"/>
    <n v="1550"/>
    <n v="2272"/>
    <n v="129.16999999999999"/>
    <n v="189.33"/>
    <n v="27159.29"/>
    <n v="39810.269999999997"/>
    <s v="-32%"/>
    <n v="0.22"/>
    <n v="0.49"/>
    <s v="-55%"/>
    <n v="234"/>
    <x v="1"/>
  </r>
  <r>
    <x v="0"/>
    <n v="44"/>
    <n v="54353"/>
    <x v="43"/>
    <x v="2"/>
    <s v="BOTTLE"/>
    <x v="0"/>
    <x v="6"/>
    <x v="2"/>
    <n v="19.95"/>
    <n v="1429"/>
    <n v="1362"/>
    <n v="119.08"/>
    <n v="113.5"/>
    <n v="24975.88"/>
    <n v="23804.87"/>
    <s v="5%"/>
    <n v="0.2"/>
    <n v="0.28999999999999998"/>
    <s v="-31%"/>
    <n v="193"/>
    <x v="1"/>
  </r>
  <r>
    <x v="0"/>
    <n v="45"/>
    <n v="277822"/>
    <x v="44"/>
    <x v="5"/>
    <s v="BOTTLE"/>
    <x v="0"/>
    <x v="5"/>
    <x v="4"/>
    <n v="14.05"/>
    <n v="1298"/>
    <n v="239"/>
    <n v="108.17"/>
    <n v="19.920000000000002"/>
    <n v="15909.12"/>
    <n v="2929.34"/>
    <s v="443%"/>
    <n v="0.19"/>
    <n v="0.05"/>
    <s v="280%"/>
    <n v="10"/>
    <x v="2"/>
  </r>
  <r>
    <x v="0"/>
    <n v="46"/>
    <n v="514893"/>
    <x v="45"/>
    <x v="6"/>
    <s v="BOTTLE"/>
    <x v="0"/>
    <x v="5"/>
    <x v="4"/>
    <n v="10.4"/>
    <n v="1264"/>
    <n v="73"/>
    <n v="105.33"/>
    <n v="6.08"/>
    <n v="11409.56"/>
    <n v="658.94"/>
    <s v="1,632%"/>
    <n v="0.18"/>
    <n v="0.02"/>
    <s v="800%"/>
    <n v="7"/>
    <x v="2"/>
  </r>
  <r>
    <x v="0"/>
    <n v="47"/>
    <n v="609909"/>
    <x v="46"/>
    <x v="6"/>
    <s v="BOTTLE"/>
    <x v="0"/>
    <x v="5"/>
    <x v="4"/>
    <n v="21.25"/>
    <n v="1183"/>
    <m/>
    <n v="98.58"/>
    <m/>
    <n v="22037.3"/>
    <m/>
    <s v="-"/>
    <n v="0.17"/>
    <m/>
    <s v="-"/>
    <n v="3"/>
    <x v="2"/>
  </r>
  <r>
    <x v="0"/>
    <n v="48"/>
    <n v="237255"/>
    <x v="47"/>
    <x v="19"/>
    <s v="BOTTLE"/>
    <x v="0"/>
    <x v="1"/>
    <x v="0"/>
    <n v="18.95"/>
    <n v="1095"/>
    <n v="1084"/>
    <n v="91.25"/>
    <n v="90.33"/>
    <n v="18169.25"/>
    <n v="17986.73"/>
    <s v="1%"/>
    <n v="0.16"/>
    <n v="0.23"/>
    <s v="-30%"/>
    <n v="153"/>
    <x v="1"/>
  </r>
  <r>
    <x v="0"/>
    <n v="49"/>
    <n v="514885"/>
    <x v="48"/>
    <x v="6"/>
    <s v="BOTTLE"/>
    <x v="0"/>
    <x v="5"/>
    <x v="4"/>
    <n v="10.1"/>
    <n v="1078"/>
    <n v="92"/>
    <n v="89.83"/>
    <n v="7.67"/>
    <n v="9444.42"/>
    <n v="806.02"/>
    <s v="1,072%"/>
    <n v="0.15"/>
    <n v="0.02"/>
    <s v="650%"/>
    <n v="6"/>
    <x v="2"/>
  </r>
  <r>
    <x v="0"/>
    <n v="50"/>
    <n v="148429"/>
    <x v="49"/>
    <x v="3"/>
    <s v="BOTTLE"/>
    <x v="0"/>
    <x v="0"/>
    <x v="0"/>
    <n v="18.95"/>
    <n v="1051"/>
    <m/>
    <n v="87.58"/>
    <m/>
    <n v="17439.16"/>
    <m/>
    <s v="-"/>
    <n v="0.15"/>
    <m/>
    <s v="-"/>
    <n v="81"/>
    <x v="0"/>
  </r>
  <r>
    <x v="0"/>
    <n v="51"/>
    <n v="492686"/>
    <x v="50"/>
    <x v="20"/>
    <s v="BOTTLE"/>
    <x v="0"/>
    <x v="5"/>
    <x v="4"/>
    <n v="14.8"/>
    <n v="1006"/>
    <n v="207"/>
    <n v="83.83"/>
    <n v="17.25"/>
    <n v="12997.88"/>
    <n v="2674.51"/>
    <s v="386%"/>
    <n v="0.14000000000000001"/>
    <n v="0.04"/>
    <s v="250%"/>
    <n v="15"/>
    <x v="2"/>
  </r>
  <r>
    <x v="0"/>
    <n v="52"/>
    <n v="146548"/>
    <x v="51"/>
    <x v="5"/>
    <s v="BOTTLE"/>
    <x v="0"/>
    <x v="6"/>
    <x v="2"/>
    <n v="19.95"/>
    <n v="921"/>
    <n v="706"/>
    <n v="76.75"/>
    <n v="58.83"/>
    <n v="16097.12"/>
    <n v="12339.38"/>
    <s v="30%"/>
    <n v="0.13"/>
    <n v="0.15"/>
    <s v="-13%"/>
    <n v="166"/>
    <x v="1"/>
  </r>
  <r>
    <x v="0"/>
    <n v="53"/>
    <n v="692343"/>
    <x v="52"/>
    <x v="1"/>
    <s v="BOTTLE"/>
    <x v="0"/>
    <x v="7"/>
    <x v="5"/>
    <n v="19.95"/>
    <n v="917"/>
    <n v="1297"/>
    <n v="76.42"/>
    <n v="108.08"/>
    <n v="16027.21"/>
    <n v="22668.81"/>
    <s v="-29%"/>
    <n v="0.13"/>
    <n v="0.28000000000000003"/>
    <s v="-54%"/>
    <n v="75"/>
    <x v="0"/>
  </r>
  <r>
    <x v="0"/>
    <n v="54"/>
    <n v="424630"/>
    <x v="9"/>
    <x v="5"/>
    <s v="BOTTLE"/>
    <x v="1"/>
    <x v="1"/>
    <x v="0"/>
    <n v="9.5"/>
    <n v="1829"/>
    <n v="2132"/>
    <n v="76.209999999999994"/>
    <n v="88.83"/>
    <n v="15214.69"/>
    <n v="17735.22"/>
    <s v="-14%"/>
    <n v="0.13"/>
    <n v="0.23"/>
    <s v="-43%"/>
    <n v="207"/>
    <x v="1"/>
  </r>
  <r>
    <x v="0"/>
    <n v="55"/>
    <n v="686675"/>
    <x v="53"/>
    <x v="7"/>
    <s v="BOTTLE"/>
    <x v="0"/>
    <x v="0"/>
    <x v="0"/>
    <n v="21.95"/>
    <n v="870"/>
    <n v="7"/>
    <n v="72.5"/>
    <n v="0.57999999999999996"/>
    <n v="16745.580000000002"/>
    <n v="134.72999999999999"/>
    <s v="12,329%"/>
    <n v="0.12"/>
    <n v="0"/>
    <s v="-"/>
    <n v="92"/>
    <x v="0"/>
  </r>
  <r>
    <x v="0"/>
    <n v="56"/>
    <n v="924555"/>
    <x v="54"/>
    <x v="0"/>
    <s v="BOTTLE"/>
    <x v="0"/>
    <x v="0"/>
    <x v="0"/>
    <n v="24.95"/>
    <n v="863"/>
    <m/>
    <n v="71.92"/>
    <m/>
    <n v="18901.990000000002"/>
    <m/>
    <s v="-"/>
    <n v="0.12"/>
    <m/>
    <s v="-"/>
    <n v="48"/>
    <x v="0"/>
  </r>
  <r>
    <x v="0"/>
    <n v="57"/>
    <n v="278606"/>
    <x v="55"/>
    <x v="0"/>
    <s v="BOTTLE"/>
    <x v="0"/>
    <x v="5"/>
    <x v="4"/>
    <n v="10.6"/>
    <n v="824"/>
    <n v="75"/>
    <n v="68.67"/>
    <n v="6.25"/>
    <n v="7583.72"/>
    <n v="690.27"/>
    <s v="999%"/>
    <n v="0.12"/>
    <n v="0.02"/>
    <s v="500%"/>
    <n v="5"/>
    <x v="2"/>
  </r>
  <r>
    <x v="0"/>
    <n v="58"/>
    <n v="647461"/>
    <x v="56"/>
    <x v="0"/>
    <s v="BOTTLE"/>
    <x v="0"/>
    <x v="1"/>
    <x v="0"/>
    <n v="12.55"/>
    <n v="757"/>
    <m/>
    <n v="63.08"/>
    <m/>
    <n v="8273.41"/>
    <m/>
    <s v="-"/>
    <n v="0.11"/>
    <m/>
    <s v="-"/>
    <n v="151"/>
    <x v="1"/>
  </r>
  <r>
    <x v="0"/>
    <n v="59"/>
    <n v="924704"/>
    <x v="57"/>
    <x v="14"/>
    <s v="BOTTLE"/>
    <x v="0"/>
    <x v="0"/>
    <x v="0"/>
    <n v="21.95"/>
    <n v="721"/>
    <m/>
    <n v="60.08"/>
    <m/>
    <n v="13877.65"/>
    <m/>
    <s v="-"/>
    <n v="0.1"/>
    <m/>
    <s v="-"/>
    <n v="67"/>
    <x v="0"/>
  </r>
  <r>
    <x v="0"/>
    <n v="60"/>
    <n v="492710"/>
    <x v="58"/>
    <x v="20"/>
    <s v="BOTTLE"/>
    <x v="0"/>
    <x v="5"/>
    <x v="4"/>
    <n v="14.8"/>
    <n v="686"/>
    <n v="419"/>
    <n v="57.17"/>
    <n v="34.92"/>
    <n v="8863.36"/>
    <n v="5413.63"/>
    <s v="64%"/>
    <n v="0.1"/>
    <n v="0.09"/>
    <s v="11%"/>
    <n v="23"/>
    <x v="2"/>
  </r>
  <r>
    <x v="0"/>
    <n v="61"/>
    <n v="428573"/>
    <x v="59"/>
    <x v="0"/>
    <s v="BOTTLE"/>
    <x v="0"/>
    <x v="5"/>
    <x v="4"/>
    <n v="17.25"/>
    <n v="662"/>
    <n v="74"/>
    <n v="55.17"/>
    <n v="6.17"/>
    <n v="9988.58"/>
    <n v="1116.55"/>
    <s v="795%"/>
    <n v="0.09"/>
    <n v="0.02"/>
    <s v="350%"/>
    <n v="5"/>
    <x v="2"/>
  </r>
  <r>
    <x v="0"/>
    <n v="62"/>
    <n v="308270"/>
    <x v="60"/>
    <x v="11"/>
    <s v="BOTTLE"/>
    <x v="0"/>
    <x v="1"/>
    <x v="0"/>
    <n v="14.95"/>
    <n v="661"/>
    <n v="809"/>
    <n v="55.08"/>
    <n v="67.42"/>
    <n v="8628.1"/>
    <n v="10559.96"/>
    <s v="-18%"/>
    <n v="0.09"/>
    <n v="0.17"/>
    <s v="-47%"/>
    <n v="170"/>
    <x v="1"/>
  </r>
  <r>
    <x v="0"/>
    <n v="63"/>
    <n v="72520"/>
    <x v="61"/>
    <x v="7"/>
    <s v="BOTTLE"/>
    <x v="0"/>
    <x v="5"/>
    <x v="4"/>
    <n v="17.8"/>
    <n v="602"/>
    <n v="396"/>
    <n v="50.17"/>
    <n v="33"/>
    <n v="9376.2800000000007"/>
    <n v="6167.79"/>
    <s v="52%"/>
    <n v="0.09"/>
    <n v="0.08"/>
    <s v="13%"/>
    <n v="3"/>
    <x v="2"/>
  </r>
  <r>
    <x v="0"/>
    <n v="64"/>
    <n v="329706"/>
    <x v="62"/>
    <x v="10"/>
    <s v="BOTTLE"/>
    <x v="0"/>
    <x v="3"/>
    <x v="2"/>
    <n v="27.95"/>
    <n v="601"/>
    <m/>
    <n v="50.08"/>
    <m/>
    <n v="14759.07"/>
    <m/>
    <s v="-"/>
    <n v="0.09"/>
    <m/>
    <s v="-"/>
    <n v="31"/>
    <x v="0"/>
  </r>
  <r>
    <x v="0"/>
    <n v="65"/>
    <n v="163972"/>
    <x v="63"/>
    <x v="4"/>
    <s v="BOTTLE"/>
    <x v="0"/>
    <x v="3"/>
    <x v="2"/>
    <n v="19.95"/>
    <n v="596"/>
    <n v="1675"/>
    <n v="49.67"/>
    <n v="139.58000000000001"/>
    <n v="10416.81"/>
    <n v="29275.439999999999"/>
    <s v="-64%"/>
    <n v="0.09"/>
    <n v="0.36"/>
    <s v="-75%"/>
    <n v="61"/>
    <x v="0"/>
  </r>
  <r>
    <x v="0"/>
    <n v="66"/>
    <n v="278648"/>
    <x v="64"/>
    <x v="21"/>
    <s v="BOTTLE"/>
    <x v="0"/>
    <x v="5"/>
    <x v="4"/>
    <n v="8.35"/>
    <n v="591"/>
    <n v="38"/>
    <n v="49.25"/>
    <n v="3.17"/>
    <n v="4262.5200000000004"/>
    <n v="274.07"/>
    <s v="1,455%"/>
    <n v="0.08"/>
    <n v="0.01"/>
    <s v="700%"/>
    <n v="20"/>
    <x v="2"/>
  </r>
  <r>
    <x v="0"/>
    <n v="67"/>
    <n v="278622"/>
    <x v="65"/>
    <x v="0"/>
    <s v="BOTTLE"/>
    <x v="0"/>
    <x v="5"/>
    <x v="4"/>
    <n v="10.6"/>
    <n v="558"/>
    <n v="100"/>
    <n v="46.5"/>
    <n v="8.33"/>
    <n v="5135.58"/>
    <n v="920.35"/>
    <s v="458%"/>
    <n v="0.08"/>
    <n v="0.02"/>
    <s v="300%"/>
    <n v="5"/>
    <x v="2"/>
  </r>
  <r>
    <x v="0"/>
    <n v="68"/>
    <n v="647677"/>
    <x v="66"/>
    <x v="11"/>
    <s v="BOTTLE"/>
    <x v="0"/>
    <x v="1"/>
    <x v="0"/>
    <n v="11.8"/>
    <n v="495"/>
    <m/>
    <n v="41.25"/>
    <m/>
    <n v="5081.42"/>
    <m/>
    <s v="-"/>
    <n v="7.0000000000000007E-2"/>
    <m/>
    <s v="-"/>
    <n v="88"/>
    <x v="1"/>
  </r>
  <r>
    <x v="0"/>
    <n v="69"/>
    <n v="538918"/>
    <x v="67"/>
    <x v="12"/>
    <s v="BOTTLE"/>
    <x v="0"/>
    <x v="3"/>
    <x v="2"/>
    <n v="29.95"/>
    <n v="488"/>
    <m/>
    <n v="40.67"/>
    <m/>
    <n v="12847.79"/>
    <m/>
    <s v="-"/>
    <n v="7.0000000000000007E-2"/>
    <m/>
    <s v="-"/>
    <n v="45"/>
    <x v="0"/>
  </r>
  <r>
    <x v="0"/>
    <n v="70"/>
    <n v="156869"/>
    <x v="68"/>
    <x v="14"/>
    <s v="BOTTLE"/>
    <x v="0"/>
    <x v="3"/>
    <x v="2"/>
    <n v="22.95"/>
    <n v="479"/>
    <m/>
    <n v="39.92"/>
    <m/>
    <n v="9643.58"/>
    <m/>
    <s v="-"/>
    <n v="7.0000000000000007E-2"/>
    <m/>
    <s v="-"/>
    <n v="44"/>
    <x v="0"/>
  </r>
  <r>
    <x v="0"/>
    <n v="71"/>
    <n v="10556"/>
    <x v="69"/>
    <x v="20"/>
    <s v="BOTTLE"/>
    <x v="0"/>
    <x v="0"/>
    <x v="0"/>
    <n v="19.95"/>
    <n v="477"/>
    <m/>
    <n v="39.75"/>
    <m/>
    <n v="8336.9500000000007"/>
    <m/>
    <s v="-"/>
    <n v="7.0000000000000007E-2"/>
    <m/>
    <s v="-"/>
    <n v="45"/>
    <x v="0"/>
  </r>
  <r>
    <x v="0"/>
    <n v="72"/>
    <n v="359513"/>
    <x v="70"/>
    <x v="11"/>
    <s v="BOTTLE"/>
    <x v="0"/>
    <x v="2"/>
    <x v="1"/>
    <n v="38.950000000000003"/>
    <n v="462"/>
    <n v="905"/>
    <n v="38.5"/>
    <n v="75.42"/>
    <n v="15842.92"/>
    <n v="31034.29"/>
    <s v="-49%"/>
    <n v="7.0000000000000007E-2"/>
    <n v="0.19"/>
    <s v="-63%"/>
    <n v="44"/>
    <x v="0"/>
  </r>
  <r>
    <x v="0"/>
    <n v="72"/>
    <n v="927186"/>
    <x v="71"/>
    <x v="11"/>
    <s v="BOTTLE"/>
    <x v="0"/>
    <x v="0"/>
    <x v="0"/>
    <n v="21.95"/>
    <n v="462"/>
    <m/>
    <n v="38.5"/>
    <m/>
    <n v="8892.48"/>
    <m/>
    <s v="-"/>
    <n v="7.0000000000000007E-2"/>
    <m/>
    <s v="-"/>
    <n v="54"/>
    <x v="0"/>
  </r>
  <r>
    <x v="0"/>
    <n v="73"/>
    <n v="609891"/>
    <x v="72"/>
    <x v="6"/>
    <s v="BOTTLE"/>
    <x v="0"/>
    <x v="5"/>
    <x v="4"/>
    <n v="16.850000000000001"/>
    <n v="456"/>
    <m/>
    <n v="38"/>
    <m/>
    <n v="6718.94"/>
    <m/>
    <s v="-"/>
    <n v="7.0000000000000007E-2"/>
    <m/>
    <s v="-"/>
    <n v="1"/>
    <x v="2"/>
  </r>
  <r>
    <x v="0"/>
    <n v="74"/>
    <n v="9167"/>
    <x v="73"/>
    <x v="4"/>
    <s v="BOTTLE"/>
    <x v="0"/>
    <x v="0"/>
    <x v="0"/>
    <n v="19.95"/>
    <n v="455"/>
    <n v="2189"/>
    <n v="37.92"/>
    <n v="182.42"/>
    <n v="7952.43"/>
    <n v="38259.07"/>
    <s v="-79%"/>
    <n v="7.0000000000000007E-2"/>
    <n v="0.47"/>
    <s v="-85%"/>
    <n v="43"/>
    <x v="0"/>
  </r>
  <r>
    <x v="0"/>
    <n v="75"/>
    <n v="536276"/>
    <x v="74"/>
    <x v="13"/>
    <s v="BOTTLE"/>
    <x v="0"/>
    <x v="0"/>
    <x v="0"/>
    <n v="19.95"/>
    <n v="452"/>
    <n v="14"/>
    <n v="37.67"/>
    <n v="1.17"/>
    <n v="7900"/>
    <n v="244.69"/>
    <s v="3,129%"/>
    <n v="0.06"/>
    <n v="0"/>
    <s v="-"/>
    <n v="39"/>
    <x v="0"/>
  </r>
  <r>
    <x v="0"/>
    <n v="76"/>
    <n v="149328"/>
    <x v="75"/>
    <x v="22"/>
    <s v="BOTTLE"/>
    <x v="0"/>
    <x v="0"/>
    <x v="0"/>
    <n v="19.95"/>
    <n v="451"/>
    <m/>
    <n v="37.58"/>
    <m/>
    <n v="7882.52"/>
    <m/>
    <s v="-"/>
    <n v="0.06"/>
    <m/>
    <s v="-"/>
    <n v="28"/>
    <x v="0"/>
  </r>
  <r>
    <x v="0"/>
    <n v="77"/>
    <n v="606848"/>
    <x v="76"/>
    <x v="11"/>
    <s v="BOTTLE"/>
    <x v="0"/>
    <x v="0"/>
    <x v="0"/>
    <n v="21.95"/>
    <n v="407"/>
    <n v="3"/>
    <n v="33.92"/>
    <n v="0.25"/>
    <n v="7833.85"/>
    <n v="57.74"/>
    <s v="13,467%"/>
    <n v="0.06"/>
    <n v="0"/>
    <s v="-"/>
    <n v="32"/>
    <x v="0"/>
  </r>
  <r>
    <x v="0"/>
    <n v="78"/>
    <n v="536201"/>
    <x v="77"/>
    <x v="5"/>
    <s v="BOTTLE"/>
    <x v="0"/>
    <x v="0"/>
    <x v="0"/>
    <n v="24.95"/>
    <n v="406"/>
    <n v="6"/>
    <n v="33.83"/>
    <n v="0.5"/>
    <n v="8892.48"/>
    <n v="131.41999999999999"/>
    <s v="6,667%"/>
    <n v="0.06"/>
    <n v="0"/>
    <s v="-"/>
    <n v="47"/>
    <x v="0"/>
  </r>
  <r>
    <x v="0"/>
    <n v="79"/>
    <n v="400598"/>
    <x v="78"/>
    <x v="19"/>
    <s v="BOTTLE"/>
    <x v="0"/>
    <x v="5"/>
    <x v="4"/>
    <n v="23.85"/>
    <n v="396"/>
    <n v="140"/>
    <n v="33"/>
    <n v="11.67"/>
    <n v="8287.9599999999991"/>
    <n v="2930.09"/>
    <s v="183%"/>
    <n v="0.06"/>
    <n v="0.03"/>
    <s v="100%"/>
    <n v="10"/>
    <x v="2"/>
  </r>
  <r>
    <x v="0"/>
    <n v="79"/>
    <n v="624486"/>
    <x v="79"/>
    <x v="0"/>
    <s v="BOTTLE"/>
    <x v="0"/>
    <x v="5"/>
    <x v="4"/>
    <n v="13.75"/>
    <n v="396"/>
    <n v="64"/>
    <n v="33"/>
    <n v="5.33"/>
    <n v="4748.5"/>
    <n v="767.43"/>
    <s v="519%"/>
    <n v="0.06"/>
    <n v="0.01"/>
    <s v="500%"/>
    <n v="4"/>
    <x v="2"/>
  </r>
  <r>
    <x v="0"/>
    <n v="80"/>
    <n v="468157"/>
    <x v="80"/>
    <x v="2"/>
    <s v="BOTTLE"/>
    <x v="0"/>
    <x v="5"/>
    <x v="4"/>
    <n v="22.25"/>
    <n v="395"/>
    <n v="71"/>
    <n v="32.92"/>
    <n v="5.92"/>
    <n v="7707.74"/>
    <n v="1385.44"/>
    <s v="456%"/>
    <n v="0.06"/>
    <n v="0.02"/>
    <s v="200%"/>
    <n v="2"/>
    <x v="2"/>
  </r>
  <r>
    <x v="0"/>
    <n v="81"/>
    <n v="369751"/>
    <x v="81"/>
    <x v="0"/>
    <s v="BOTTLE"/>
    <x v="0"/>
    <x v="5"/>
    <x v="4"/>
    <n v="17.25"/>
    <n v="374"/>
    <n v="9"/>
    <n v="31.17"/>
    <n v="0.75"/>
    <n v="5643.1"/>
    <n v="135.80000000000001"/>
    <s v="4,056%"/>
    <n v="0.05"/>
    <n v="0"/>
    <s v="-"/>
    <n v="3"/>
    <x v="2"/>
  </r>
  <r>
    <x v="0"/>
    <n v="82"/>
    <n v="407858"/>
    <x v="82"/>
    <x v="23"/>
    <s v="BOTTLE"/>
    <x v="0"/>
    <x v="5"/>
    <x v="4"/>
    <n v="10.15"/>
    <n v="360"/>
    <n v="694"/>
    <n v="30"/>
    <n v="57.83"/>
    <n v="3169.91"/>
    <n v="6110.88"/>
    <s v="-48%"/>
    <n v="0.05"/>
    <n v="0.15"/>
    <s v="-67%"/>
    <n v="1"/>
    <x v="2"/>
  </r>
  <r>
    <x v="0"/>
    <n v="83"/>
    <n v="447516"/>
    <x v="83"/>
    <x v="6"/>
    <s v="BOTTLE"/>
    <x v="0"/>
    <x v="4"/>
    <x v="3"/>
    <n v="19.95"/>
    <n v="321"/>
    <m/>
    <n v="26.75"/>
    <m/>
    <n v="5610.4"/>
    <m/>
    <s v="-"/>
    <n v="0.05"/>
    <m/>
    <s v="-"/>
    <n v="39"/>
    <x v="0"/>
  </r>
  <r>
    <x v="0"/>
    <n v="84"/>
    <n v="317842"/>
    <x v="84"/>
    <x v="24"/>
    <s v="BOTTLE"/>
    <x v="0"/>
    <x v="0"/>
    <x v="0"/>
    <n v="19.95"/>
    <n v="320"/>
    <n v="743"/>
    <n v="26.67"/>
    <n v="61.92"/>
    <n v="5592.92"/>
    <n v="12986.06"/>
    <s v="-57%"/>
    <n v="0.05"/>
    <n v="0.16"/>
    <s v="-69%"/>
    <n v="32"/>
    <x v="0"/>
  </r>
  <r>
    <x v="0"/>
    <n v="85"/>
    <n v="571737"/>
    <x v="85"/>
    <x v="11"/>
    <s v="BOTTLE"/>
    <x v="0"/>
    <x v="5"/>
    <x v="4"/>
    <n v="15"/>
    <n v="310"/>
    <m/>
    <n v="25.83"/>
    <m/>
    <n v="4060.18"/>
    <m/>
    <s v="-"/>
    <n v="0.04"/>
    <m/>
    <s v="-"/>
    <n v="33"/>
    <x v="2"/>
  </r>
  <r>
    <x v="0"/>
    <n v="86"/>
    <n v="441394"/>
    <x v="86"/>
    <x v="25"/>
    <s v="BOTTLE"/>
    <x v="0"/>
    <x v="0"/>
    <x v="0"/>
    <n v="18.95"/>
    <n v="294"/>
    <m/>
    <n v="24.5"/>
    <m/>
    <n v="4878.32"/>
    <m/>
    <s v="-"/>
    <n v="0.04"/>
    <m/>
    <s v="-"/>
    <n v="43"/>
    <x v="0"/>
  </r>
  <r>
    <x v="0"/>
    <n v="87"/>
    <n v="445346"/>
    <x v="87"/>
    <x v="26"/>
    <s v="BOTTLE"/>
    <x v="0"/>
    <x v="5"/>
    <x v="4"/>
    <n v="13.25"/>
    <n v="280"/>
    <n v="251"/>
    <n v="23.33"/>
    <n v="20.92"/>
    <n v="3233.63"/>
    <n v="2898.72"/>
    <s v="12%"/>
    <n v="0.04"/>
    <n v="0.05"/>
    <s v="-20%"/>
    <n v="13"/>
    <x v="2"/>
  </r>
  <r>
    <x v="0"/>
    <n v="88"/>
    <n v="148437"/>
    <x v="88"/>
    <x v="18"/>
    <s v="BOTTLE"/>
    <x v="0"/>
    <x v="4"/>
    <x v="3"/>
    <n v="17.95"/>
    <n v="264"/>
    <m/>
    <n v="22"/>
    <m/>
    <n v="4146.8999999999996"/>
    <m/>
    <s v="-"/>
    <n v="0.04"/>
    <m/>
    <s v="-"/>
    <n v="32"/>
    <x v="0"/>
  </r>
  <r>
    <x v="0"/>
    <n v="89"/>
    <n v="13527"/>
    <x v="89"/>
    <x v="27"/>
    <s v="BOTTLE"/>
    <x v="0"/>
    <x v="5"/>
    <x v="4"/>
    <n v="13"/>
    <n v="259"/>
    <m/>
    <n v="21.58"/>
    <m/>
    <n v="2933.81"/>
    <m/>
    <s v="-"/>
    <n v="0.04"/>
    <m/>
    <s v="-"/>
    <n v="2"/>
    <x v="2"/>
  </r>
  <r>
    <x v="0"/>
    <n v="90"/>
    <n v="552596"/>
    <x v="90"/>
    <x v="13"/>
    <s v="BOTTLE"/>
    <x v="0"/>
    <x v="5"/>
    <x v="4"/>
    <n v="14.2"/>
    <n v="258"/>
    <n v="18"/>
    <n v="21.5"/>
    <n v="1.5"/>
    <n v="3196.46"/>
    <n v="223.01"/>
    <s v="1,333%"/>
    <n v="0.04"/>
    <n v="0"/>
    <s v="-"/>
    <n v="11"/>
    <x v="2"/>
  </r>
  <r>
    <x v="0"/>
    <n v="91"/>
    <n v="332494"/>
    <x v="91"/>
    <x v="20"/>
    <s v="BOTTLE"/>
    <x v="0"/>
    <x v="2"/>
    <x v="1"/>
    <n v="27.95"/>
    <n v="254"/>
    <m/>
    <n v="21.17"/>
    <m/>
    <n v="6237.61"/>
    <m/>
    <s v="-"/>
    <n v="0.04"/>
    <m/>
    <s v="-"/>
    <n v="27"/>
    <x v="0"/>
  </r>
  <r>
    <x v="0"/>
    <n v="92"/>
    <n v="149336"/>
    <x v="92"/>
    <x v="10"/>
    <s v="BOTTLE"/>
    <x v="0"/>
    <x v="2"/>
    <x v="1"/>
    <n v="18.95"/>
    <n v="245"/>
    <m/>
    <n v="20.420000000000002"/>
    <m/>
    <n v="4065.27"/>
    <m/>
    <s v="-"/>
    <n v="0.04"/>
    <m/>
    <s v="-"/>
    <n v="25"/>
    <x v="0"/>
  </r>
  <r>
    <x v="0"/>
    <n v="93"/>
    <n v="598813"/>
    <x v="93"/>
    <x v="11"/>
    <s v="BOTTLE"/>
    <x v="0"/>
    <x v="3"/>
    <x v="2"/>
    <n v="48.95"/>
    <n v="238"/>
    <n v="225"/>
    <n v="19.829999999999998"/>
    <n v="18.75"/>
    <n v="10267.700000000001"/>
    <n v="9706.86"/>
    <s v="6%"/>
    <n v="0.03"/>
    <n v="0.05"/>
    <s v="-40%"/>
    <n v="31"/>
    <x v="0"/>
  </r>
  <r>
    <x v="0"/>
    <n v="94"/>
    <n v="225557"/>
    <x v="94"/>
    <x v="28"/>
    <s v="BOTTLE"/>
    <x v="0"/>
    <x v="0"/>
    <x v="0"/>
    <n v="19.95"/>
    <n v="226"/>
    <n v="13"/>
    <n v="18.829999999999998"/>
    <n v="1.08"/>
    <n v="3950"/>
    <n v="227.21"/>
    <s v="1,638%"/>
    <n v="0.03"/>
    <n v="0"/>
    <s v="-"/>
    <n v="20"/>
    <x v="0"/>
  </r>
  <r>
    <x v="0"/>
    <n v="95"/>
    <n v="483495"/>
    <x v="95"/>
    <x v="23"/>
    <s v="BOTTLE"/>
    <x v="0"/>
    <x v="0"/>
    <x v="0"/>
    <n v="21.95"/>
    <n v="222"/>
    <n v="765"/>
    <n v="18.5"/>
    <n v="63.75"/>
    <n v="4273.01"/>
    <n v="14724.56"/>
    <s v="-71%"/>
    <n v="0.03"/>
    <n v="0.16"/>
    <s v="-81%"/>
    <n v="23"/>
    <x v="0"/>
  </r>
  <r>
    <x v="0"/>
    <n v="96"/>
    <n v="429308"/>
    <x v="96"/>
    <x v="7"/>
    <s v="BOTTLE"/>
    <x v="0"/>
    <x v="0"/>
    <x v="0"/>
    <n v="29.95"/>
    <n v="121"/>
    <m/>
    <n v="10.08"/>
    <m/>
    <n v="3185.62"/>
    <m/>
    <s v="-"/>
    <n v="0.02"/>
    <m/>
    <s v="-"/>
    <n v="17"/>
    <x v="0"/>
  </r>
  <r>
    <x v="0"/>
    <n v="97"/>
    <n v="156828"/>
    <x v="97"/>
    <x v="4"/>
    <s v="BOTTLE"/>
    <x v="0"/>
    <x v="7"/>
    <x v="5"/>
    <n v="29.95"/>
    <n v="88"/>
    <m/>
    <n v="7.33"/>
    <m/>
    <n v="2316.81"/>
    <m/>
    <s v="-"/>
    <n v="0.01"/>
    <m/>
    <s v="-"/>
    <n v="8"/>
    <x v="0"/>
  </r>
  <r>
    <x v="0"/>
    <n v="98"/>
    <n v="149542"/>
    <x v="98"/>
    <x v="29"/>
    <s v="BOTTLE"/>
    <x v="0"/>
    <x v="2"/>
    <x v="1"/>
    <n v="19.95"/>
    <n v="86"/>
    <m/>
    <n v="7.17"/>
    <m/>
    <n v="1503.1"/>
    <m/>
    <s v="-"/>
    <n v="0.01"/>
    <m/>
    <s v="-"/>
    <n v="10"/>
    <x v="0"/>
  </r>
  <r>
    <x v="0"/>
    <n v="99"/>
    <n v="492728"/>
    <x v="99"/>
    <x v="14"/>
    <s v="BOTTLE"/>
    <x v="0"/>
    <x v="3"/>
    <x v="2"/>
    <n v="27.95"/>
    <n v="80"/>
    <n v="1"/>
    <n v="6.67"/>
    <n v="0.08"/>
    <n v="1964.6"/>
    <n v="24.56"/>
    <s v="7,900%"/>
    <n v="0.01"/>
    <n v="0"/>
    <s v="-"/>
    <n v="9"/>
    <x v="0"/>
  </r>
  <r>
    <x v="0"/>
    <n v="100"/>
    <n v="149997"/>
    <x v="100"/>
    <x v="9"/>
    <s v="BOTTLE"/>
    <x v="0"/>
    <x v="2"/>
    <x v="1"/>
    <n v="24.95"/>
    <n v="70"/>
    <m/>
    <n v="5.83"/>
    <m/>
    <n v="1533.19"/>
    <m/>
    <s v="-"/>
    <n v="0.01"/>
    <m/>
    <s v="-"/>
    <n v="12"/>
    <x v="0"/>
  </r>
  <r>
    <x v="0"/>
    <n v="101"/>
    <n v="409524"/>
    <x v="101"/>
    <x v="25"/>
    <s v="BOTTLE"/>
    <x v="0"/>
    <x v="2"/>
    <x v="1"/>
    <n v="45"/>
    <n v="69"/>
    <m/>
    <n v="5.75"/>
    <m/>
    <n v="2735.58"/>
    <m/>
    <s v="-"/>
    <n v="0.01"/>
    <m/>
    <s v="-"/>
    <n v="6"/>
    <x v="0"/>
  </r>
  <r>
    <x v="0"/>
    <n v="101"/>
    <n v="493163"/>
    <x v="102"/>
    <x v="30"/>
    <s v="BOTTLE"/>
    <x v="0"/>
    <x v="3"/>
    <x v="2"/>
    <n v="44.95"/>
    <n v="69"/>
    <n v="1"/>
    <n v="5.75"/>
    <n v="0.08"/>
    <n v="2732.52"/>
    <n v="39.6"/>
    <s v="6,800%"/>
    <n v="0.01"/>
    <n v="0"/>
    <s v="-"/>
    <n v="7"/>
    <x v="0"/>
  </r>
  <r>
    <x v="0"/>
    <n v="102"/>
    <n v="175646"/>
    <x v="103"/>
    <x v="3"/>
    <s v="BOTTLE"/>
    <x v="0"/>
    <x v="8"/>
    <x v="6"/>
    <n v="59"/>
    <n v="63"/>
    <m/>
    <n v="5.25"/>
    <m/>
    <n v="3278.23"/>
    <m/>
    <s v="-"/>
    <n v="0.01"/>
    <m/>
    <s v="-"/>
    <n v="8"/>
    <x v="0"/>
  </r>
  <r>
    <x v="0"/>
    <n v="102"/>
    <n v="468165"/>
    <x v="104"/>
    <x v="2"/>
    <s v="BOTTLE"/>
    <x v="0"/>
    <x v="5"/>
    <x v="4"/>
    <n v="19"/>
    <n v="63"/>
    <n v="19"/>
    <n v="5.25"/>
    <n v="1.58"/>
    <n v="1048.1400000000001"/>
    <n v="316.11"/>
    <s v="232%"/>
    <n v="0.01"/>
    <n v="0"/>
    <s v="-"/>
    <n v="4"/>
    <x v="2"/>
  </r>
  <r>
    <x v="0"/>
    <n v="103"/>
    <n v="329805"/>
    <x v="105"/>
    <x v="14"/>
    <s v="BOTTLE"/>
    <x v="0"/>
    <x v="3"/>
    <x v="2"/>
    <n v="24.95"/>
    <n v="60"/>
    <m/>
    <n v="5"/>
    <m/>
    <n v="1314.16"/>
    <m/>
    <s v="-"/>
    <n v="0.01"/>
    <m/>
    <s v="-"/>
    <n v="7"/>
    <x v="0"/>
  </r>
  <r>
    <x v="0"/>
    <n v="104"/>
    <n v="329672"/>
    <x v="106"/>
    <x v="7"/>
    <s v="BOTTLE"/>
    <x v="0"/>
    <x v="3"/>
    <x v="2"/>
    <n v="49.95"/>
    <n v="58"/>
    <m/>
    <n v="4.83"/>
    <m/>
    <n v="2553.54"/>
    <m/>
    <s v="-"/>
    <n v="0.01"/>
    <m/>
    <s v="-"/>
    <n v="5"/>
    <x v="0"/>
  </r>
  <r>
    <x v="0"/>
    <n v="105"/>
    <n v="84897"/>
    <x v="107"/>
    <x v="11"/>
    <s v="BOTTLE"/>
    <x v="0"/>
    <x v="0"/>
    <x v="0"/>
    <n v="62"/>
    <n v="51"/>
    <m/>
    <n v="4.25"/>
    <m/>
    <n v="2789.2"/>
    <m/>
    <s v="-"/>
    <n v="0.01"/>
    <m/>
    <s v="-"/>
    <n v="3"/>
    <x v="0"/>
  </r>
  <r>
    <x v="0"/>
    <n v="106"/>
    <n v="107367"/>
    <x v="108"/>
    <x v="31"/>
    <s v="BOTTLE"/>
    <x v="0"/>
    <x v="3"/>
    <x v="2"/>
    <n v="36.950000000000003"/>
    <n v="50"/>
    <m/>
    <n v="4.17"/>
    <m/>
    <n v="1626.11"/>
    <m/>
    <s v="-"/>
    <n v="0.01"/>
    <m/>
    <s v="-"/>
    <n v="3"/>
    <x v="0"/>
  </r>
  <r>
    <x v="0"/>
    <n v="107"/>
    <n v="238568"/>
    <x v="109"/>
    <x v="7"/>
    <s v="BOTTLE"/>
    <x v="0"/>
    <x v="2"/>
    <x v="1"/>
    <n v="45"/>
    <n v="46"/>
    <n v="68"/>
    <n v="3.83"/>
    <n v="5.67"/>
    <n v="1823.72"/>
    <n v="2695.93"/>
    <s v="-32%"/>
    <n v="0.01"/>
    <n v="0.01"/>
    <s v="0%"/>
    <n v="6"/>
    <x v="0"/>
  </r>
  <r>
    <x v="0"/>
    <n v="108"/>
    <n v="645192"/>
    <x v="110"/>
    <x v="32"/>
    <s v="BOTTLE"/>
    <x v="0"/>
    <x v="7"/>
    <x v="5"/>
    <n v="23.95"/>
    <n v="45"/>
    <m/>
    <n v="3.75"/>
    <m/>
    <n v="945.8"/>
    <m/>
    <s v="-"/>
    <n v="0.01"/>
    <m/>
    <s v="-"/>
    <n v="8"/>
    <x v="0"/>
  </r>
  <r>
    <x v="0"/>
    <n v="109"/>
    <n v="11911"/>
    <x v="111"/>
    <x v="33"/>
    <s v="BOTTLE"/>
    <x v="0"/>
    <x v="3"/>
    <x v="2"/>
    <n v="63"/>
    <n v="44"/>
    <m/>
    <n v="3.67"/>
    <m/>
    <n v="2445.31"/>
    <m/>
    <s v="-"/>
    <n v="0.01"/>
    <m/>
    <s v="-"/>
    <n v="7"/>
    <x v="0"/>
  </r>
  <r>
    <x v="0"/>
    <n v="110"/>
    <n v="10351"/>
    <x v="112"/>
    <x v="34"/>
    <s v="BOTTLE"/>
    <x v="0"/>
    <x v="3"/>
    <x v="2"/>
    <n v="68"/>
    <n v="39"/>
    <m/>
    <n v="3.25"/>
    <m/>
    <n v="2340"/>
    <m/>
    <s v="-"/>
    <n v="0.01"/>
    <m/>
    <s v="-"/>
    <n v="4"/>
    <x v="0"/>
  </r>
  <r>
    <x v="0"/>
    <n v="110"/>
    <n v="11963"/>
    <x v="113"/>
    <x v="5"/>
    <s v="BOTTLE"/>
    <x v="0"/>
    <x v="7"/>
    <x v="5"/>
    <n v="49.95"/>
    <n v="39"/>
    <m/>
    <n v="3.25"/>
    <m/>
    <n v="1717.04"/>
    <m/>
    <s v="-"/>
    <n v="0.01"/>
    <m/>
    <s v="-"/>
    <n v="6"/>
    <x v="0"/>
  </r>
  <r>
    <x v="0"/>
    <n v="111"/>
    <n v="648386"/>
    <x v="114"/>
    <x v="23"/>
    <s v="BOTTLE"/>
    <x v="0"/>
    <x v="5"/>
    <x v="4"/>
    <n v="11"/>
    <n v="36"/>
    <m/>
    <n v="3"/>
    <m/>
    <n v="344.07"/>
    <m/>
    <s v="-"/>
    <n v="0.01"/>
    <m/>
    <s v="-"/>
    <n v="1"/>
    <x v="2"/>
  </r>
  <r>
    <x v="0"/>
    <n v="112"/>
    <n v="668889"/>
    <x v="115"/>
    <x v="5"/>
    <s v="BOTTLE"/>
    <x v="0"/>
    <x v="3"/>
    <x v="2"/>
    <n v="60"/>
    <n v="35"/>
    <m/>
    <n v="2.92"/>
    <m/>
    <n v="1852.21"/>
    <m/>
    <s v="-"/>
    <n v="0.01"/>
    <m/>
    <s v="-"/>
    <n v="7"/>
    <x v="0"/>
  </r>
  <r>
    <x v="0"/>
    <n v="113"/>
    <n v="507517"/>
    <x v="116"/>
    <x v="34"/>
    <s v="BOTTLE"/>
    <x v="0"/>
    <x v="2"/>
    <x v="1"/>
    <n v="25.95"/>
    <n v="32"/>
    <n v="2"/>
    <n v="2.67"/>
    <n v="0.17"/>
    <n v="729.2"/>
    <n v="45.58"/>
    <s v="1,500%"/>
    <n v="0"/>
    <n v="0"/>
    <s v="-"/>
    <n v="5"/>
    <x v="0"/>
  </r>
  <r>
    <x v="0"/>
    <n v="114"/>
    <n v="734681"/>
    <x v="117"/>
    <x v="7"/>
    <s v="BOTTLE"/>
    <x v="0"/>
    <x v="3"/>
    <x v="2"/>
    <n v="24.95"/>
    <n v="31"/>
    <m/>
    <n v="2.58"/>
    <m/>
    <n v="678.98"/>
    <m/>
    <s v="-"/>
    <n v="0"/>
    <m/>
    <s v="-"/>
    <n v="4"/>
    <x v="0"/>
  </r>
  <r>
    <x v="0"/>
    <n v="115"/>
    <n v="11970"/>
    <x v="118"/>
    <x v="9"/>
    <s v="BOTTLE"/>
    <x v="0"/>
    <x v="7"/>
    <x v="5"/>
    <n v="70"/>
    <n v="30"/>
    <m/>
    <n v="2.5"/>
    <m/>
    <n v="1853.1"/>
    <m/>
    <s v="-"/>
    <n v="0"/>
    <m/>
    <s v="-"/>
    <n v="1"/>
    <x v="0"/>
  </r>
  <r>
    <x v="0"/>
    <n v="116"/>
    <n v="483065"/>
    <x v="119"/>
    <x v="19"/>
    <s v="BOTTLE"/>
    <x v="0"/>
    <x v="0"/>
    <x v="0"/>
    <n v="28.95"/>
    <n v="29"/>
    <n v="2"/>
    <n v="2.42"/>
    <n v="0.17"/>
    <n v="737.83"/>
    <n v="50.88"/>
    <s v="1,350%"/>
    <n v="0"/>
    <n v="0"/>
    <s v="-"/>
    <n v="3"/>
    <x v="0"/>
  </r>
  <r>
    <x v="0"/>
    <n v="117"/>
    <n v="630525"/>
    <x v="120"/>
    <x v="5"/>
    <s v="BOTTLE"/>
    <x v="0"/>
    <x v="4"/>
    <x v="3"/>
    <n v="19.95"/>
    <n v="28"/>
    <m/>
    <n v="2.33"/>
    <m/>
    <n v="489.38"/>
    <m/>
    <s v="-"/>
    <n v="0"/>
    <m/>
    <s v="-"/>
    <n v="2"/>
    <x v="0"/>
  </r>
  <r>
    <x v="0"/>
    <n v="118"/>
    <n v="39503"/>
    <x v="121"/>
    <x v="3"/>
    <s v="BOTTLE"/>
    <x v="0"/>
    <x v="2"/>
    <x v="1"/>
    <n v="65"/>
    <n v="27"/>
    <m/>
    <n v="2.25"/>
    <m/>
    <n v="1548.32"/>
    <m/>
    <s v="-"/>
    <n v="0"/>
    <m/>
    <s v="-"/>
    <n v="4"/>
    <x v="0"/>
  </r>
  <r>
    <x v="0"/>
    <n v="119"/>
    <n v="680967"/>
    <x v="122"/>
    <x v="0"/>
    <s v="BOTTLE"/>
    <x v="0"/>
    <x v="7"/>
    <x v="5"/>
    <n v="19.95"/>
    <n v="25"/>
    <n v="21"/>
    <n v="2.08"/>
    <n v="1.75"/>
    <n v="436.95"/>
    <n v="367.04"/>
    <s v="19%"/>
    <n v="0"/>
    <n v="0"/>
    <s v="-"/>
    <n v="3"/>
    <x v="0"/>
  </r>
  <r>
    <x v="0"/>
    <n v="120"/>
    <n v="645242"/>
    <x v="123"/>
    <x v="25"/>
    <s v="BOTTLE"/>
    <x v="0"/>
    <x v="3"/>
    <x v="2"/>
    <n v="34.950000000000003"/>
    <n v="24"/>
    <m/>
    <n v="2"/>
    <m/>
    <n v="738.05"/>
    <m/>
    <s v="-"/>
    <n v="0"/>
    <m/>
    <s v="-"/>
    <n v="5"/>
    <x v="0"/>
  </r>
  <r>
    <x v="0"/>
    <n v="121"/>
    <n v="994939"/>
    <x v="124"/>
    <x v="25"/>
    <s v="BOTTLE"/>
    <x v="0"/>
    <x v="4"/>
    <x v="3"/>
    <n v="28.95"/>
    <n v="23"/>
    <m/>
    <n v="1.92"/>
    <m/>
    <n v="585.17999999999995"/>
    <m/>
    <s v="-"/>
    <n v="0"/>
    <m/>
    <s v="-"/>
    <n v="2"/>
    <x v="0"/>
  </r>
  <r>
    <x v="0"/>
    <n v="122"/>
    <n v="635458"/>
    <x v="125"/>
    <x v="35"/>
    <s v="BOTTLE"/>
    <x v="0"/>
    <x v="0"/>
    <x v="0"/>
    <n v="24.95"/>
    <n v="20"/>
    <m/>
    <n v="1.67"/>
    <m/>
    <n v="438.05"/>
    <m/>
    <s v="-"/>
    <n v="0"/>
    <m/>
    <s v="-"/>
    <n v="4"/>
    <x v="0"/>
  </r>
  <r>
    <x v="0"/>
    <n v="123"/>
    <n v="648857"/>
    <x v="126"/>
    <x v="9"/>
    <s v="BOTTLE"/>
    <x v="0"/>
    <x v="8"/>
    <x v="6"/>
    <n v="21.25"/>
    <n v="20"/>
    <m/>
    <n v="1.67"/>
    <m/>
    <n v="372.57"/>
    <m/>
    <s v="-"/>
    <n v="0"/>
    <m/>
    <s v="-"/>
    <n v="3"/>
    <x v="0"/>
  </r>
  <r>
    <x v="0"/>
    <n v="124"/>
    <n v="277707"/>
    <x v="127"/>
    <x v="18"/>
    <s v="BOTTLE"/>
    <x v="0"/>
    <x v="0"/>
    <x v="0"/>
    <n v="19.95"/>
    <n v="19"/>
    <m/>
    <n v="1.58"/>
    <m/>
    <n v="332.08"/>
    <m/>
    <s v="-"/>
    <n v="0"/>
    <m/>
    <s v="-"/>
    <n v="2"/>
    <x v="0"/>
  </r>
  <r>
    <x v="0"/>
    <n v="125"/>
    <n v="331652"/>
    <x v="128"/>
    <x v="36"/>
    <s v="BOTTLE"/>
    <x v="0"/>
    <x v="2"/>
    <x v="1"/>
    <n v="27.95"/>
    <n v="19"/>
    <m/>
    <n v="1.58"/>
    <m/>
    <n v="466.59"/>
    <m/>
    <s v="-"/>
    <n v="0"/>
    <m/>
    <s v="-"/>
    <n v="4"/>
    <x v="0"/>
  </r>
  <r>
    <x v="0"/>
    <n v="126"/>
    <n v="10550"/>
    <x v="129"/>
    <x v="5"/>
    <s v="BOTTLE"/>
    <x v="0"/>
    <x v="7"/>
    <x v="5"/>
    <n v="50"/>
    <n v="18"/>
    <m/>
    <n v="1.5"/>
    <m/>
    <n v="793.27"/>
    <m/>
    <s v="-"/>
    <n v="0"/>
    <m/>
    <s v="-"/>
    <n v="4"/>
    <x v="0"/>
  </r>
  <r>
    <x v="0"/>
    <n v="127"/>
    <n v="402685"/>
    <x v="130"/>
    <x v="11"/>
    <s v="BOTTLE"/>
    <x v="0"/>
    <x v="3"/>
    <x v="2"/>
    <n v="32.950000000000003"/>
    <n v="16"/>
    <n v="573"/>
    <n v="1.33"/>
    <n v="47.75"/>
    <n v="463.72"/>
    <n v="16606.86"/>
    <s v="-97%"/>
    <n v="0"/>
    <n v="0.12"/>
    <s v="-100%"/>
    <n v="2"/>
    <x v="0"/>
  </r>
  <r>
    <x v="0"/>
    <n v="128"/>
    <n v="648840"/>
    <x v="131"/>
    <x v="34"/>
    <s v="BOTTLE"/>
    <x v="0"/>
    <x v="9"/>
    <x v="7"/>
    <n v="19.95"/>
    <n v="16"/>
    <m/>
    <n v="1.33"/>
    <m/>
    <n v="279.64999999999998"/>
    <m/>
    <s v="-"/>
    <n v="0"/>
    <m/>
    <s v="-"/>
    <n v="2"/>
    <x v="0"/>
  </r>
  <r>
    <x v="0"/>
    <n v="129"/>
    <n v="57711"/>
    <x v="132"/>
    <x v="37"/>
    <s v="BOTTLE"/>
    <x v="0"/>
    <x v="8"/>
    <x v="6"/>
    <n v="75"/>
    <n v="15"/>
    <m/>
    <n v="1.25"/>
    <m/>
    <n v="992.92"/>
    <m/>
    <s v="-"/>
    <n v="0"/>
    <m/>
    <s v="-"/>
    <n v="3"/>
    <x v="0"/>
  </r>
  <r>
    <x v="0"/>
    <n v="130"/>
    <n v="10796"/>
    <x v="133"/>
    <x v="3"/>
    <s v="BOTTLE"/>
    <x v="0"/>
    <x v="7"/>
    <x v="5"/>
    <n v="68"/>
    <n v="14"/>
    <m/>
    <n v="1.17"/>
    <m/>
    <n v="840"/>
    <m/>
    <s v="-"/>
    <n v="0"/>
    <m/>
    <s v="-"/>
    <n v="3"/>
    <x v="0"/>
  </r>
  <r>
    <x v="0"/>
    <n v="131"/>
    <n v="309609"/>
    <x v="134"/>
    <x v="11"/>
    <s v="BOTTLE"/>
    <x v="0"/>
    <x v="0"/>
    <x v="0"/>
    <n v="23.95"/>
    <n v="13"/>
    <m/>
    <n v="1.08"/>
    <m/>
    <n v="273.23"/>
    <m/>
    <s v="-"/>
    <n v="0"/>
    <m/>
    <s v="-"/>
    <n v="2"/>
    <x v="0"/>
  </r>
  <r>
    <x v="0"/>
    <n v="132"/>
    <n v="416230"/>
    <x v="85"/>
    <x v="11"/>
    <s v="BOTTLE"/>
    <x v="0"/>
    <x v="6"/>
    <x v="2"/>
    <n v="10.45"/>
    <n v="12"/>
    <m/>
    <n v="1"/>
    <m/>
    <n v="108.85"/>
    <m/>
    <s v="-"/>
    <n v="0"/>
    <m/>
    <s v="-"/>
    <n v="1"/>
    <x v="1"/>
  </r>
  <r>
    <x v="0"/>
    <n v="133"/>
    <n v="447474"/>
    <x v="135"/>
    <x v="5"/>
    <s v="BOTTLE"/>
    <x v="0"/>
    <x v="0"/>
    <x v="0"/>
    <n v="29.95"/>
    <n v="12"/>
    <n v="42"/>
    <n v="1"/>
    <n v="3.5"/>
    <n v="315.93"/>
    <n v="1105.75"/>
    <s v="-71%"/>
    <n v="0"/>
    <n v="0.01"/>
    <s v="-100%"/>
    <n v="3"/>
    <x v="0"/>
  </r>
  <r>
    <x v="0"/>
    <n v="134"/>
    <n v="645226"/>
    <x v="136"/>
    <x v="38"/>
    <s v="BOTTLE"/>
    <x v="0"/>
    <x v="3"/>
    <x v="2"/>
    <n v="50"/>
    <n v="12"/>
    <m/>
    <n v="1"/>
    <m/>
    <n v="528.85"/>
    <m/>
    <s v="-"/>
    <n v="0"/>
    <m/>
    <s v="-"/>
    <n v="3"/>
    <x v="0"/>
  </r>
  <r>
    <x v="0"/>
    <n v="135"/>
    <n v="648717"/>
    <x v="137"/>
    <x v="12"/>
    <s v="BOTTLE"/>
    <x v="0"/>
    <x v="4"/>
    <x v="3"/>
    <n v="24.95"/>
    <n v="11"/>
    <m/>
    <n v="0.92"/>
    <m/>
    <n v="240.93"/>
    <m/>
    <s v="-"/>
    <n v="0"/>
    <m/>
    <s v="-"/>
    <n v="2"/>
    <x v="0"/>
  </r>
  <r>
    <x v="0"/>
    <n v="136"/>
    <n v="957407"/>
    <x v="138"/>
    <x v="15"/>
    <s v="BOTTLE"/>
    <x v="0"/>
    <x v="0"/>
    <x v="0"/>
    <n v="19.95"/>
    <n v="11"/>
    <n v="573"/>
    <n v="0.92"/>
    <n v="47.75"/>
    <n v="192.26"/>
    <n v="10014.82"/>
    <s v="-98%"/>
    <n v="0"/>
    <n v="0.12"/>
    <s v="-100%"/>
    <n v="1"/>
    <x v="0"/>
  </r>
  <r>
    <x v="0"/>
    <n v="137"/>
    <n v="10020"/>
    <x v="139"/>
    <x v="9"/>
    <s v="BOTTLE"/>
    <x v="0"/>
    <x v="2"/>
    <x v="1"/>
    <n v="19.95"/>
    <n v="10"/>
    <m/>
    <n v="0.83"/>
    <m/>
    <n v="174.78"/>
    <m/>
    <s v="-"/>
    <n v="0"/>
    <m/>
    <s v="-"/>
    <n v="1"/>
    <x v="0"/>
  </r>
  <r>
    <x v="0"/>
    <n v="138"/>
    <n v="12232"/>
    <x v="140"/>
    <x v="39"/>
    <s v="BOTTLE"/>
    <x v="0"/>
    <x v="3"/>
    <x v="2"/>
    <n v="65"/>
    <n v="10"/>
    <m/>
    <n v="0.83"/>
    <m/>
    <n v="573.45000000000005"/>
    <m/>
    <s v="-"/>
    <n v="0"/>
    <m/>
    <s v="-"/>
    <n v="2"/>
    <x v="0"/>
  </r>
  <r>
    <x v="0"/>
    <n v="139"/>
    <n v="287888"/>
    <x v="141"/>
    <x v="5"/>
    <s v="BOTTLE"/>
    <x v="0"/>
    <x v="2"/>
    <x v="1"/>
    <n v="35"/>
    <n v="10"/>
    <m/>
    <n v="0.83"/>
    <m/>
    <n v="307.95999999999998"/>
    <m/>
    <s v="-"/>
    <n v="0"/>
    <m/>
    <s v="-"/>
    <n v="2"/>
    <x v="0"/>
  </r>
  <r>
    <x v="0"/>
    <n v="140"/>
    <n v="533984"/>
    <x v="142"/>
    <x v="9"/>
    <s v="BOTTLE"/>
    <x v="0"/>
    <x v="7"/>
    <x v="5"/>
    <n v="60"/>
    <n v="9"/>
    <n v="20"/>
    <n v="0.75"/>
    <n v="1.67"/>
    <n v="476.28"/>
    <n v="1058.4100000000001"/>
    <s v="-55%"/>
    <n v="0"/>
    <n v="0"/>
    <s v="-"/>
    <n v="2"/>
    <x v="0"/>
  </r>
  <r>
    <x v="0"/>
    <n v="141"/>
    <n v="578054"/>
    <x v="143"/>
    <x v="40"/>
    <s v="BOTTLE"/>
    <x v="0"/>
    <x v="3"/>
    <x v="2"/>
    <n v="79"/>
    <n v="9"/>
    <n v="6"/>
    <n v="0.75"/>
    <n v="0.5"/>
    <n v="627.61"/>
    <n v="418.41"/>
    <s v="50%"/>
    <n v="0"/>
    <n v="0"/>
    <s v="-"/>
    <n v="2"/>
    <x v="0"/>
  </r>
  <r>
    <x v="0"/>
    <n v="142"/>
    <n v="374272"/>
    <x v="144"/>
    <x v="37"/>
    <s v="BOTTLE"/>
    <x v="0"/>
    <x v="7"/>
    <x v="5"/>
    <n v="104"/>
    <n v="8"/>
    <m/>
    <n v="0.67"/>
    <m/>
    <n v="734.87"/>
    <m/>
    <s v="-"/>
    <n v="0"/>
    <m/>
    <s v="-"/>
    <n v="3"/>
    <x v="0"/>
  </r>
  <r>
    <x v="0"/>
    <n v="143"/>
    <n v="22251"/>
    <x v="145"/>
    <x v="19"/>
    <s v="BOTTLE"/>
    <x v="0"/>
    <x v="5"/>
    <x v="4"/>
    <n v="7.25"/>
    <n v="7"/>
    <n v="16"/>
    <n v="0.57999999999999996"/>
    <n v="1.33"/>
    <n v="43.67"/>
    <n v="99.82"/>
    <s v="-56%"/>
    <n v="0"/>
    <n v="0"/>
    <s v="-"/>
    <n v="1"/>
    <x v="2"/>
  </r>
  <r>
    <x v="0"/>
    <n v="144"/>
    <n v="278580"/>
    <x v="146"/>
    <x v="0"/>
    <s v="BOTTLE"/>
    <x v="0"/>
    <x v="5"/>
    <x v="4"/>
    <n v="10.75"/>
    <n v="7"/>
    <n v="23"/>
    <n v="0.57999999999999996"/>
    <n v="1.92"/>
    <n v="65.349999999999994"/>
    <n v="214.73"/>
    <s v="-70%"/>
    <n v="0"/>
    <n v="0"/>
    <s v="-"/>
    <n v="1"/>
    <x v="2"/>
  </r>
  <r>
    <x v="0"/>
    <n v="145"/>
    <n v="536185"/>
    <x v="147"/>
    <x v="41"/>
    <s v="BOTTLE"/>
    <x v="0"/>
    <x v="4"/>
    <x v="3"/>
    <n v="16.95"/>
    <n v="7"/>
    <n v="12"/>
    <n v="0.57999999999999996"/>
    <n v="1"/>
    <n v="103.76"/>
    <n v="177.88"/>
    <s v="-42%"/>
    <n v="0"/>
    <n v="0"/>
    <s v="-"/>
    <n v="2"/>
    <x v="0"/>
  </r>
  <r>
    <x v="0"/>
    <n v="146"/>
    <n v="141499"/>
    <x v="148"/>
    <x v="42"/>
    <s v="BOTTLE"/>
    <x v="0"/>
    <x v="0"/>
    <x v="0"/>
    <n v="21.95"/>
    <n v="6"/>
    <m/>
    <n v="0.5"/>
    <m/>
    <n v="115.49"/>
    <m/>
    <s v="-"/>
    <n v="0"/>
    <m/>
    <s v="-"/>
    <n v="1"/>
    <x v="0"/>
  </r>
  <r>
    <x v="0"/>
    <n v="147"/>
    <n v="645234"/>
    <x v="149"/>
    <x v="9"/>
    <s v="BOTTLE"/>
    <x v="0"/>
    <x v="8"/>
    <x v="6"/>
    <n v="60"/>
    <n v="6"/>
    <m/>
    <n v="0.5"/>
    <m/>
    <n v="317.52"/>
    <m/>
    <s v="-"/>
    <n v="0"/>
    <m/>
    <s v="-"/>
    <n v="1"/>
    <x v="0"/>
  </r>
  <r>
    <x v="0"/>
    <n v="148"/>
    <n v="645366"/>
    <x v="150"/>
    <x v="43"/>
    <s v="BOTTLE"/>
    <x v="0"/>
    <x v="4"/>
    <x v="3"/>
    <n v="19.95"/>
    <n v="6"/>
    <m/>
    <n v="0.5"/>
    <m/>
    <n v="104.87"/>
    <m/>
    <s v="-"/>
    <n v="0"/>
    <m/>
    <s v="-"/>
    <n v="1"/>
    <x v="0"/>
  </r>
  <r>
    <x v="0"/>
    <n v="149"/>
    <n v="10549"/>
    <x v="151"/>
    <x v="9"/>
    <s v="BOTTLE"/>
    <x v="0"/>
    <x v="7"/>
    <x v="5"/>
    <n v="60"/>
    <n v="5"/>
    <m/>
    <n v="0.42"/>
    <m/>
    <n v="264.60000000000002"/>
    <m/>
    <s v="-"/>
    <n v="0"/>
    <m/>
    <s v="-"/>
    <n v="2"/>
    <x v="0"/>
  </r>
  <r>
    <x v="0"/>
    <n v="150"/>
    <n v="426650"/>
    <x v="152"/>
    <x v="15"/>
    <s v="BOTTLE"/>
    <x v="0"/>
    <x v="4"/>
    <x v="3"/>
    <n v="27.95"/>
    <n v="4"/>
    <m/>
    <n v="0.33"/>
    <m/>
    <n v="98.23"/>
    <m/>
    <s v="-"/>
    <n v="0"/>
    <m/>
    <s v="-"/>
    <n v="1"/>
    <x v="0"/>
  </r>
  <r>
    <x v="0"/>
    <n v="151"/>
    <n v="437855"/>
    <x v="153"/>
    <x v="16"/>
    <s v="BOTTLE"/>
    <x v="0"/>
    <x v="3"/>
    <x v="2"/>
    <n v="40"/>
    <n v="4"/>
    <n v="88"/>
    <n v="0.33"/>
    <n v="7.33"/>
    <n v="140.88"/>
    <n v="3099.47"/>
    <s v="-95%"/>
    <n v="0"/>
    <n v="0.02"/>
    <s v="-100%"/>
    <n v="1"/>
    <x v="0"/>
  </r>
  <r>
    <x v="0"/>
    <n v="152"/>
    <n v="630517"/>
    <x v="154"/>
    <x v="17"/>
    <s v="BOTTLE"/>
    <x v="0"/>
    <x v="8"/>
    <x v="6"/>
    <n v="32"/>
    <n v="4"/>
    <n v="425"/>
    <n v="0.33"/>
    <n v="35.42"/>
    <n v="112.57"/>
    <n v="11960.18"/>
    <s v="-99%"/>
    <n v="0"/>
    <n v="0.09"/>
    <s v="-100%"/>
    <n v="1"/>
    <x v="0"/>
  </r>
  <r>
    <x v="0"/>
    <n v="153"/>
    <n v="649632"/>
    <x v="155"/>
    <x v="38"/>
    <s v="BOTTLE"/>
    <x v="0"/>
    <x v="3"/>
    <x v="2"/>
    <n v="70"/>
    <n v="3"/>
    <m/>
    <n v="0.25"/>
    <m/>
    <n v="185.31"/>
    <m/>
    <s v="-"/>
    <n v="0"/>
    <m/>
    <s v="-"/>
    <n v="3"/>
    <x v="0"/>
  </r>
  <r>
    <x v="0"/>
    <n v="154"/>
    <n v="10799"/>
    <x v="156"/>
    <x v="9"/>
    <s v="BOTTLE"/>
    <x v="0"/>
    <x v="8"/>
    <x v="6"/>
    <n v="150"/>
    <n v="2"/>
    <m/>
    <n v="0.17"/>
    <m/>
    <n v="265.13"/>
    <m/>
    <s v="-"/>
    <n v="0"/>
    <m/>
    <s v="-"/>
    <n v="2"/>
    <x v="0"/>
  </r>
  <r>
    <x v="0"/>
    <n v="155"/>
    <n v="325944"/>
    <x v="157"/>
    <x v="6"/>
    <s v="BOTTLE"/>
    <x v="0"/>
    <x v="0"/>
    <x v="0"/>
    <n v="17.25"/>
    <n v="2"/>
    <n v="42"/>
    <n v="0.17"/>
    <n v="3.5"/>
    <n v="30.18"/>
    <n v="633.72"/>
    <s v="-95%"/>
    <n v="0"/>
    <n v="0.01"/>
    <s v="-100%"/>
    <n v="1"/>
    <x v="0"/>
  </r>
  <r>
    <x v="0"/>
    <n v="156"/>
    <n v="534792"/>
    <x v="158"/>
    <x v="32"/>
    <s v="BOTTLE"/>
    <x v="0"/>
    <x v="7"/>
    <x v="5"/>
    <n v="36"/>
    <n v="2"/>
    <n v="6"/>
    <n v="0.17"/>
    <n v="0.5"/>
    <n v="63.36"/>
    <n v="190.09"/>
    <s v="-67%"/>
    <n v="0"/>
    <n v="0"/>
    <s v="-"/>
    <n v="1"/>
    <x v="0"/>
  </r>
  <r>
    <x v="0"/>
    <n v="157"/>
    <n v="630699"/>
    <x v="159"/>
    <x v="5"/>
    <s v="BOTTLE"/>
    <x v="0"/>
    <x v="3"/>
    <x v="2"/>
    <n v="60"/>
    <n v="2"/>
    <n v="66"/>
    <n v="0.17"/>
    <n v="5.5"/>
    <n v="105.84"/>
    <n v="3492.74"/>
    <s v="-97%"/>
    <n v="0"/>
    <n v="0.01"/>
    <s v="-100%"/>
    <n v="1"/>
    <x v="0"/>
  </r>
  <r>
    <x v="0"/>
    <n v="158"/>
    <n v="981670"/>
    <x v="160"/>
    <x v="44"/>
    <s v="BOTTLE"/>
    <x v="0"/>
    <x v="0"/>
    <x v="0"/>
    <n v="17.95"/>
    <n v="2"/>
    <m/>
    <n v="0.17"/>
    <m/>
    <n v="31.42"/>
    <m/>
    <s v="-"/>
    <n v="0"/>
    <m/>
    <s v="-"/>
    <n v="1"/>
    <x v="0"/>
  </r>
  <r>
    <x v="0"/>
    <n v="159"/>
    <n v="14340"/>
    <x v="161"/>
    <x v="16"/>
    <s v="BOTTLE"/>
    <x v="0"/>
    <x v="0"/>
    <x v="0"/>
    <n v="19.95"/>
    <n v="1"/>
    <n v="14"/>
    <n v="0.08"/>
    <n v="1.17"/>
    <n v="17.48"/>
    <n v="244.69"/>
    <s v="-93%"/>
    <n v="0"/>
    <n v="0"/>
    <s v="-"/>
    <n v="1"/>
    <x v="0"/>
  </r>
  <r>
    <x v="0"/>
    <n v="160"/>
    <n v="447417"/>
    <x v="162"/>
    <x v="4"/>
    <s v="BOTTLE"/>
    <x v="0"/>
    <x v="4"/>
    <x v="3"/>
    <n v="19.95"/>
    <n v="1"/>
    <n v="2"/>
    <n v="0.08"/>
    <n v="0.17"/>
    <n v="17.48"/>
    <n v="34.96"/>
    <s v="-50%"/>
    <n v="0"/>
    <n v="0"/>
    <s v="-"/>
    <n v="1"/>
    <x v="0"/>
  </r>
  <r>
    <x v="0"/>
    <n v="161"/>
    <n v="555524"/>
    <x v="163"/>
    <x v="45"/>
    <s v="BOTTLE"/>
    <x v="0"/>
    <x v="4"/>
    <x v="3"/>
    <n v="18.95"/>
    <n v="1"/>
    <n v="326"/>
    <n v="0.08"/>
    <n v="27.17"/>
    <n v="16.59"/>
    <n v="5409.29"/>
    <s v="-100%"/>
    <n v="0"/>
    <n v="7.0000000000000007E-2"/>
    <s v="-100%"/>
    <n v="1"/>
    <x v="0"/>
  </r>
  <r>
    <x v="0"/>
    <n v="162"/>
    <n v="630632"/>
    <x v="164"/>
    <x v="46"/>
    <s v="BOTTLE"/>
    <x v="0"/>
    <x v="0"/>
    <x v="0"/>
    <n v="23.95"/>
    <n v="1"/>
    <m/>
    <n v="0.08"/>
    <m/>
    <n v="21.02"/>
    <m/>
    <s v="-"/>
    <n v="0"/>
    <m/>
    <s v="-"/>
    <n v="1"/>
    <x v="0"/>
  </r>
  <r>
    <x v="0"/>
    <n v="163"/>
    <n v="735043"/>
    <x v="165"/>
    <x v="4"/>
    <s v="BOTTLE"/>
    <x v="0"/>
    <x v="0"/>
    <x v="0"/>
    <n v="24.95"/>
    <n v="1"/>
    <m/>
    <n v="0.08"/>
    <m/>
    <n v="21.9"/>
    <m/>
    <s v="-"/>
    <n v="0"/>
    <m/>
    <s v="-"/>
    <n v="1"/>
    <x v="0"/>
  </r>
  <r>
    <x v="0"/>
    <n v="164"/>
    <n v="10791"/>
    <x v="166"/>
    <x v="5"/>
    <s v="BOTTLE"/>
    <x v="0"/>
    <x v="7"/>
    <x v="5"/>
    <n v="150"/>
    <n v="0"/>
    <m/>
    <n v="0"/>
    <m/>
    <n v="0"/>
    <m/>
    <s v="-"/>
    <n v="0"/>
    <m/>
    <s v="-"/>
    <n v="1"/>
    <x v="0"/>
  </r>
  <r>
    <x v="0"/>
    <n v="165"/>
    <n v="12321"/>
    <x v="167"/>
    <x v="24"/>
    <s v="BOTTLE"/>
    <x v="0"/>
    <x v="9"/>
    <x v="7"/>
    <n v="19.95"/>
    <n v="0"/>
    <m/>
    <n v="0"/>
    <m/>
    <n v="0"/>
    <m/>
    <s v="-"/>
    <n v="0"/>
    <m/>
    <s v="-"/>
    <n v="1"/>
    <x v="0"/>
  </r>
  <r>
    <x v="0"/>
    <n v="166"/>
    <n v="12606"/>
    <x v="168"/>
    <x v="47"/>
    <s v="BOTTLE"/>
    <x v="0"/>
    <x v="3"/>
    <x v="2"/>
    <n v="19.95"/>
    <n v="0"/>
    <m/>
    <n v="0"/>
    <m/>
    <n v="0"/>
    <m/>
    <s v="-"/>
    <n v="0"/>
    <m/>
    <s v="-"/>
    <n v="1"/>
    <x v="0"/>
  </r>
  <r>
    <x v="0"/>
    <n v="167"/>
    <n v="12618"/>
    <x v="169"/>
    <x v="2"/>
    <s v="BOTTLE"/>
    <x v="0"/>
    <x v="1"/>
    <x v="0"/>
    <n v="17.95"/>
    <n v="0"/>
    <m/>
    <n v="0"/>
    <m/>
    <n v="0"/>
    <m/>
    <s v="-"/>
    <n v="0"/>
    <m/>
    <s v="-"/>
    <n v="85"/>
    <x v="1"/>
  </r>
  <r>
    <x v="0"/>
    <n v="168"/>
    <n v="159137"/>
    <x v="170"/>
    <x v="11"/>
    <s v="BOTTLE"/>
    <x v="0"/>
    <x v="3"/>
    <x v="2"/>
    <n v="23.95"/>
    <n v="0"/>
    <m/>
    <n v="0"/>
    <m/>
    <n v="0"/>
    <m/>
    <s v="-"/>
    <n v="0"/>
    <m/>
    <s v="-"/>
    <n v="1"/>
    <x v="0"/>
  </r>
  <r>
    <x v="0"/>
    <n v="169"/>
    <n v="163535"/>
    <x v="171"/>
    <x v="4"/>
    <s v="BOTTLE"/>
    <x v="0"/>
    <x v="4"/>
    <x v="3"/>
    <n v="19.95"/>
    <n v="0"/>
    <m/>
    <n v="0"/>
    <m/>
    <n v="0"/>
    <m/>
    <s v="-"/>
    <n v="0"/>
    <m/>
    <s v="-"/>
    <n v="1"/>
    <x v="0"/>
  </r>
  <r>
    <x v="0"/>
    <n v="170"/>
    <n v="190454"/>
    <x v="172"/>
    <x v="21"/>
    <s v="BOTTLE"/>
    <x v="0"/>
    <x v="0"/>
    <x v="0"/>
    <n v="12.95"/>
    <n v="0"/>
    <m/>
    <n v="0"/>
    <m/>
    <n v="0"/>
    <m/>
    <s v="-"/>
    <n v="0"/>
    <m/>
    <s v="-"/>
    <n v="1"/>
    <x v="0"/>
  </r>
  <r>
    <x v="0"/>
    <n v="171"/>
    <n v="402677"/>
    <x v="173"/>
    <x v="47"/>
    <s v="BOTTLE"/>
    <x v="0"/>
    <x v="0"/>
    <x v="0"/>
    <n v="17"/>
    <n v="0"/>
    <n v="89"/>
    <n v="0"/>
    <n v="7.42"/>
    <n v="0"/>
    <n v="1323.19"/>
    <s v="-100%"/>
    <n v="0"/>
    <n v="0.02"/>
    <s v="-100%"/>
    <n v="1"/>
    <x v="0"/>
  </r>
  <r>
    <x v="0"/>
    <n v="172"/>
    <n v="470500"/>
    <x v="174"/>
    <x v="2"/>
    <s v="BOTTLE"/>
    <x v="0"/>
    <x v="5"/>
    <x v="4"/>
    <n v="39.950000000000003"/>
    <n v="0"/>
    <n v="68"/>
    <n v="0"/>
    <n v="5.67"/>
    <n v="0"/>
    <n v="2392.04"/>
    <s v="-100%"/>
    <n v="0"/>
    <n v="0.01"/>
    <s v="-100%"/>
    <n v="1"/>
    <x v="2"/>
  </r>
  <r>
    <x v="0"/>
    <n v="173"/>
    <n v="368795"/>
    <x v="175"/>
    <x v="2"/>
    <s v="BOTTLE"/>
    <x v="0"/>
    <x v="1"/>
    <x v="0"/>
    <n v="11.45"/>
    <n v="-1"/>
    <m/>
    <n v="-0.08"/>
    <m/>
    <n v="-9.9600000000000009"/>
    <m/>
    <s v="-"/>
    <n v="0"/>
    <m/>
    <s v="-"/>
    <n v="1"/>
    <x v="1"/>
  </r>
  <r>
    <x v="0"/>
    <n v="174"/>
    <n v="543124"/>
    <x v="176"/>
    <x v="5"/>
    <s v="BOTTLE"/>
    <x v="0"/>
    <x v="1"/>
    <x v="0"/>
    <n v="11.95"/>
    <n v="-1"/>
    <n v="2466"/>
    <n v="-0.08"/>
    <n v="205.5"/>
    <n v="-10.4"/>
    <n v="25642.04"/>
    <s v="-100%"/>
    <n v="0"/>
    <n v="0.53"/>
    <s v="-100%"/>
    <n v="1"/>
    <x v="1"/>
  </r>
  <r>
    <x v="1"/>
    <n v="1"/>
    <n v="35386"/>
    <x v="0"/>
    <x v="0"/>
    <s v="BOTTLE"/>
    <x v="0"/>
    <x v="0"/>
    <x v="0"/>
    <n v="16.95"/>
    <n v="904473"/>
    <n v="842691"/>
    <n v="75372.75"/>
    <n v="70224.25"/>
    <n v="13407011.279999999"/>
    <n v="12491216.15"/>
    <s v="7%"/>
    <n v="17.940000000000001"/>
    <n v="17.62"/>
    <s v="2%"/>
    <n v="554"/>
    <x v="0"/>
  </r>
  <r>
    <x v="1"/>
    <n v="2"/>
    <n v="316570"/>
    <x v="1"/>
    <x v="1"/>
    <s v="BOTTLE"/>
    <x v="0"/>
    <x v="0"/>
    <x v="0"/>
    <n v="16.95"/>
    <n v="592890"/>
    <n v="550839"/>
    <n v="49407.5"/>
    <n v="45903.25"/>
    <n v="8788413.7200000007"/>
    <n v="8165091.3700000001"/>
    <s v="8%"/>
    <n v="11.76"/>
    <n v="11.52"/>
    <s v="2%"/>
    <n v="520"/>
    <x v="0"/>
  </r>
  <r>
    <x v="1"/>
    <n v="3"/>
    <n v="293043"/>
    <x v="2"/>
    <x v="2"/>
    <s v="BOTTLE"/>
    <x v="0"/>
    <x v="1"/>
    <x v="0"/>
    <n v="14.95"/>
    <n v="542368"/>
    <n v="455267"/>
    <n v="45197.33"/>
    <n v="37938.92"/>
    <n v="7079582.2999999998"/>
    <n v="5942644.4699999997"/>
    <s v="19%"/>
    <n v="10.76"/>
    <n v="9.52"/>
    <s v="13%"/>
    <n v="570"/>
    <x v="1"/>
  </r>
  <r>
    <x v="1"/>
    <n v="4"/>
    <n v="610972"/>
    <x v="3"/>
    <x v="3"/>
    <s v="BOTTLE"/>
    <x v="0"/>
    <x v="1"/>
    <x v="0"/>
    <n v="14.95"/>
    <n v="352122"/>
    <n v="249969"/>
    <n v="29343.5"/>
    <n v="20830.75"/>
    <n v="4596282.74"/>
    <n v="3262869.69"/>
    <s v="41%"/>
    <n v="6.98"/>
    <n v="5.23"/>
    <s v="33%"/>
    <n v="463"/>
    <x v="1"/>
  </r>
  <r>
    <x v="1"/>
    <n v="5"/>
    <n v="426601"/>
    <x v="9"/>
    <x v="5"/>
    <s v="BOTTLE"/>
    <x v="0"/>
    <x v="1"/>
    <x v="0"/>
    <n v="17.95"/>
    <n v="266151"/>
    <n v="269569"/>
    <n v="22179.25"/>
    <n v="22464.080000000002"/>
    <n v="4180690.49"/>
    <n v="4234380.3099999996"/>
    <s v="-1%"/>
    <n v="5.28"/>
    <n v="5.64"/>
    <s v="-6%"/>
    <n v="487"/>
    <x v="1"/>
  </r>
  <r>
    <x v="1"/>
    <n v="6"/>
    <n v="326728"/>
    <x v="4"/>
    <x v="1"/>
    <s v="BOTTLE"/>
    <x v="0"/>
    <x v="2"/>
    <x v="1"/>
    <n v="19.95"/>
    <n v="190744"/>
    <n v="235685"/>
    <n v="15895.33"/>
    <n v="19640.419999999998"/>
    <n v="3333800"/>
    <n v="4119273.23"/>
    <s v="-19%"/>
    <n v="3.78"/>
    <n v="4.93"/>
    <s v="-23%"/>
    <n v="407"/>
    <x v="0"/>
  </r>
  <r>
    <x v="1"/>
    <n v="7"/>
    <n v="326090"/>
    <x v="7"/>
    <x v="1"/>
    <s v="BOTTLE"/>
    <x v="0"/>
    <x v="4"/>
    <x v="3"/>
    <n v="19.95"/>
    <n v="139711"/>
    <n v="91079"/>
    <n v="11642.58"/>
    <n v="7589.92"/>
    <n v="2441851.5499999998"/>
    <n v="1591867.48"/>
    <s v="53%"/>
    <n v="2.77"/>
    <n v="1.9"/>
    <s v="46%"/>
    <n v="320"/>
    <x v="0"/>
  </r>
  <r>
    <x v="1"/>
    <n v="8"/>
    <n v="308288"/>
    <x v="10"/>
    <x v="6"/>
    <s v="BOTTLE"/>
    <x v="0"/>
    <x v="1"/>
    <x v="0"/>
    <n v="19.8"/>
    <n v="125868"/>
    <n v="108230"/>
    <n v="10489"/>
    <n v="9019.17"/>
    <n v="2183197.17"/>
    <n v="1877263.72"/>
    <s v="16%"/>
    <n v="2.5"/>
    <n v="2.2599999999999998"/>
    <s v="11%"/>
    <n v="360"/>
    <x v="1"/>
  </r>
  <r>
    <x v="1"/>
    <n v="9"/>
    <n v="619452"/>
    <x v="14"/>
    <x v="8"/>
    <s v="BOTTLE"/>
    <x v="0"/>
    <x v="1"/>
    <x v="0"/>
    <n v="17.95"/>
    <n v="125662"/>
    <n v="154075"/>
    <n v="10471.83"/>
    <n v="12839.58"/>
    <n v="1973894.25"/>
    <n v="2420204.65"/>
    <s v="-18%"/>
    <n v="2.4900000000000002"/>
    <n v="3.22"/>
    <s v="-23%"/>
    <n v="418"/>
    <x v="1"/>
  </r>
  <r>
    <x v="1"/>
    <n v="10"/>
    <n v="991950"/>
    <x v="11"/>
    <x v="0"/>
    <s v="BOTTLE"/>
    <x v="0"/>
    <x v="2"/>
    <x v="1"/>
    <n v="19.95"/>
    <n v="117794"/>
    <n v="130423"/>
    <n v="9816.17"/>
    <n v="10868.58"/>
    <n v="2058788.94"/>
    <n v="2279517.04"/>
    <s v="-10%"/>
    <n v="2.34"/>
    <n v="2.73"/>
    <s v="-14%"/>
    <n v="349"/>
    <x v="0"/>
  </r>
  <r>
    <x v="1"/>
    <n v="11"/>
    <n v="415745"/>
    <x v="17"/>
    <x v="0"/>
    <s v="BOTTLE"/>
    <x v="0"/>
    <x v="1"/>
    <x v="0"/>
    <n v="16.95"/>
    <n v="110341"/>
    <n v="143022"/>
    <n v="9195.08"/>
    <n v="11918.5"/>
    <n v="1635585.62"/>
    <n v="2120016.37"/>
    <s v="-23%"/>
    <n v="2.19"/>
    <n v="2.99"/>
    <s v="-27%"/>
    <n v="415"/>
    <x v="1"/>
  </r>
  <r>
    <x v="1"/>
    <n v="12"/>
    <n v="626390"/>
    <x v="5"/>
    <x v="0"/>
    <s v="BOTTLE"/>
    <x v="0"/>
    <x v="3"/>
    <x v="2"/>
    <n v="22.95"/>
    <n v="106823"/>
    <n v="192289"/>
    <n v="8901.92"/>
    <n v="16024.08"/>
    <n v="2150640.04"/>
    <n v="3871305.09"/>
    <s v="-44%"/>
    <n v="2.12"/>
    <n v="4.0199999999999996"/>
    <s v="-47%"/>
    <n v="395"/>
    <x v="0"/>
  </r>
  <r>
    <x v="1"/>
    <n v="13"/>
    <n v="620062"/>
    <x v="15"/>
    <x v="0"/>
    <s v="BOTTLE"/>
    <x v="0"/>
    <x v="1"/>
    <x v="0"/>
    <n v="13.95"/>
    <n v="78193"/>
    <n v="72932"/>
    <n v="6516.08"/>
    <n v="6077.67"/>
    <n v="951463.5"/>
    <n v="887446.9"/>
    <s v="7%"/>
    <n v="1.55"/>
    <n v="1.52"/>
    <s v="2%"/>
    <n v="351"/>
    <x v="1"/>
  </r>
  <r>
    <x v="1"/>
    <n v="14"/>
    <n v="620054"/>
    <x v="6"/>
    <x v="4"/>
    <s v="BOTTLE"/>
    <x v="0"/>
    <x v="1"/>
    <x v="0"/>
    <n v="14.95"/>
    <n v="73144"/>
    <n v="42889"/>
    <n v="6095.33"/>
    <n v="3574.08"/>
    <n v="954755.75"/>
    <n v="559834.29"/>
    <s v="71%"/>
    <n v="1.45"/>
    <n v="0.9"/>
    <s v="61%"/>
    <n v="250"/>
    <x v="1"/>
  </r>
  <r>
    <x v="1"/>
    <n v="15"/>
    <n v="10718"/>
    <x v="8"/>
    <x v="4"/>
    <s v="BOTTLE"/>
    <x v="0"/>
    <x v="1"/>
    <x v="0"/>
    <n v="12.95"/>
    <n v="70294"/>
    <m/>
    <n v="5857.83"/>
    <m/>
    <n v="793140.27"/>
    <m/>
    <s v="-"/>
    <n v="1.39"/>
    <m/>
    <s v="-"/>
    <n v="364"/>
    <x v="1"/>
  </r>
  <r>
    <x v="1"/>
    <n v="16"/>
    <n v="277731"/>
    <x v="24"/>
    <x v="7"/>
    <s v="BOTTLE"/>
    <x v="0"/>
    <x v="1"/>
    <x v="0"/>
    <n v="16.95"/>
    <n v="65109"/>
    <n v="54812"/>
    <n v="5425.75"/>
    <n v="4567.67"/>
    <n v="965111.28"/>
    <n v="812478.76"/>
    <s v="19%"/>
    <n v="1.29"/>
    <n v="1.1499999999999999"/>
    <s v="12%"/>
    <n v="290"/>
    <x v="1"/>
  </r>
  <r>
    <x v="1"/>
    <n v="17"/>
    <n v="417600"/>
    <x v="32"/>
    <x v="16"/>
    <s v="BOTTLE"/>
    <x v="0"/>
    <x v="1"/>
    <x v="0"/>
    <n v="16.75"/>
    <n v="62407"/>
    <n v="70599"/>
    <n v="5200.58"/>
    <n v="5883.25"/>
    <n v="914014.03"/>
    <n v="1033994.2"/>
    <s v="-12%"/>
    <n v="1.24"/>
    <n v="1.48"/>
    <s v="-16%"/>
    <n v="292"/>
    <x v="1"/>
  </r>
  <r>
    <x v="1"/>
    <n v="18"/>
    <n v="499707"/>
    <x v="33"/>
    <x v="2"/>
    <s v="BOTTLE"/>
    <x v="0"/>
    <x v="1"/>
    <x v="0"/>
    <n v="15.95"/>
    <n v="56952"/>
    <n v="70326"/>
    <n v="4746"/>
    <n v="5860.5"/>
    <n v="793800"/>
    <n v="980207.52"/>
    <s v="-19%"/>
    <n v="1.1299999999999999"/>
    <n v="1.47"/>
    <s v="-23%"/>
    <n v="260"/>
    <x v="1"/>
  </r>
  <r>
    <x v="1"/>
    <n v="19"/>
    <n v="187013"/>
    <x v="29"/>
    <x v="15"/>
    <s v="BOTTLE"/>
    <x v="0"/>
    <x v="1"/>
    <x v="0"/>
    <n v="14.95"/>
    <n v="43048"/>
    <n v="52814"/>
    <n v="3587.33"/>
    <n v="4401.17"/>
    <n v="561909.73"/>
    <n v="689386.28"/>
    <s v="-18%"/>
    <n v="0.85"/>
    <n v="1.1000000000000001"/>
    <s v="-23%"/>
    <n v="218"/>
    <x v="1"/>
  </r>
  <r>
    <x v="1"/>
    <n v="20"/>
    <n v="489112"/>
    <x v="41"/>
    <x v="3"/>
    <s v="BOTTLE"/>
    <x v="0"/>
    <x v="1"/>
    <x v="0"/>
    <n v="18.95"/>
    <n v="41746"/>
    <n v="47269"/>
    <n v="3478.83"/>
    <n v="3939.08"/>
    <n v="692688.05"/>
    <n v="784330.75"/>
    <s v="-12%"/>
    <n v="0.83"/>
    <n v="0.99"/>
    <s v="-16%"/>
    <n v="261"/>
    <x v="1"/>
  </r>
  <r>
    <x v="1"/>
    <n v="21"/>
    <n v="487496"/>
    <x v="42"/>
    <x v="5"/>
    <s v="BOTTLE"/>
    <x v="0"/>
    <x v="1"/>
    <x v="0"/>
    <n v="20"/>
    <n v="41124"/>
    <n v="52080"/>
    <n v="3427"/>
    <n v="4340"/>
    <n v="720579.82"/>
    <n v="912552.21"/>
    <s v="-21%"/>
    <n v="0.82"/>
    <n v="1.0900000000000001"/>
    <s v="-25%"/>
    <n v="265"/>
    <x v="1"/>
  </r>
  <r>
    <x v="1"/>
    <n v="22"/>
    <n v="304469"/>
    <x v="19"/>
    <x v="11"/>
    <s v="BOTTLE"/>
    <x v="0"/>
    <x v="0"/>
    <x v="0"/>
    <n v="35.950000000000003"/>
    <n v="36135"/>
    <n v="41562"/>
    <n v="3011.25"/>
    <n v="3463.5"/>
    <n v="1143209.07"/>
    <n v="1314903.98"/>
    <s v="-13%"/>
    <n v="0.72"/>
    <n v="0.87"/>
    <s v="-17%"/>
    <n v="161"/>
    <x v="0"/>
  </r>
  <r>
    <x v="1"/>
    <n v="23"/>
    <n v="470070"/>
    <x v="35"/>
    <x v="18"/>
    <s v="BOTTLE"/>
    <x v="0"/>
    <x v="1"/>
    <x v="0"/>
    <n v="16.95"/>
    <n v="30480"/>
    <n v="34882"/>
    <n v="2540"/>
    <n v="2906.83"/>
    <n v="451805.31"/>
    <n v="517056.19"/>
    <s v="-13%"/>
    <n v="0.6"/>
    <n v="0.73"/>
    <s v="-18%"/>
    <n v="213"/>
    <x v="1"/>
  </r>
  <r>
    <x v="1"/>
    <n v="24"/>
    <n v="590414"/>
    <x v="13"/>
    <x v="1"/>
    <s v="BOTTLE"/>
    <x v="0"/>
    <x v="3"/>
    <x v="2"/>
    <n v="20.95"/>
    <n v="26591"/>
    <n v="25098"/>
    <n v="2215.92"/>
    <n v="2091.5"/>
    <n v="488286.06"/>
    <n v="460870.35"/>
    <s v="6%"/>
    <n v="0.53"/>
    <n v="0.52"/>
    <s v="2%"/>
    <n v="111"/>
    <x v="0"/>
  </r>
  <r>
    <x v="1"/>
    <n v="25"/>
    <n v="324228"/>
    <x v="28"/>
    <x v="2"/>
    <s v="BOTTLE"/>
    <x v="0"/>
    <x v="0"/>
    <x v="0"/>
    <n v="21.95"/>
    <n v="26504"/>
    <n v="21976"/>
    <n v="2208.67"/>
    <n v="1831.33"/>
    <n v="510143.36"/>
    <n v="422989.38"/>
    <s v="21%"/>
    <n v="0.53"/>
    <n v="0.46"/>
    <s v="15%"/>
    <n v="123"/>
    <x v="0"/>
  </r>
  <r>
    <x v="1"/>
    <n v="26"/>
    <n v="677450"/>
    <x v="12"/>
    <x v="7"/>
    <s v="BOTTLE"/>
    <x v="0"/>
    <x v="0"/>
    <x v="0"/>
    <n v="26.95"/>
    <n v="25774"/>
    <n v="26751"/>
    <n v="2147.83"/>
    <n v="2229.25"/>
    <n v="610136.73"/>
    <n v="633264.81999999995"/>
    <s v="-4%"/>
    <n v="0.51"/>
    <n v="0.56000000000000005"/>
    <s v="-9%"/>
    <n v="103"/>
    <x v="0"/>
  </r>
  <r>
    <x v="1"/>
    <n v="27"/>
    <n v="919514"/>
    <x v="22"/>
    <x v="13"/>
    <s v="BOTTLE"/>
    <x v="0"/>
    <x v="0"/>
    <x v="0"/>
    <n v="19.95"/>
    <n v="25729"/>
    <n v="21408"/>
    <n v="2144.08"/>
    <n v="1784"/>
    <n v="449688.27"/>
    <n v="374166.37"/>
    <s v="20%"/>
    <n v="0.51"/>
    <n v="0.45"/>
    <s v="13%"/>
    <n v="110"/>
    <x v="0"/>
  </r>
  <r>
    <x v="1"/>
    <n v="28"/>
    <n v="402677"/>
    <x v="173"/>
    <x v="47"/>
    <s v="BOTTLE"/>
    <x v="0"/>
    <x v="0"/>
    <x v="0"/>
    <n v="17"/>
    <n v="24493"/>
    <n v="4190"/>
    <n v="2041.08"/>
    <n v="349.17"/>
    <n v="364143.72"/>
    <n v="62293.81"/>
    <s v="485%"/>
    <n v="0.49"/>
    <n v="0.09"/>
    <s v="444%"/>
    <n v="61"/>
    <x v="0"/>
  </r>
  <r>
    <x v="1"/>
    <n v="29"/>
    <n v="9167"/>
    <x v="73"/>
    <x v="4"/>
    <s v="BOTTLE"/>
    <x v="0"/>
    <x v="0"/>
    <x v="0"/>
    <n v="19.95"/>
    <n v="21628"/>
    <n v="23205"/>
    <n v="1802.33"/>
    <n v="1933.75"/>
    <n v="378011.5"/>
    <n v="405574.12"/>
    <s v="-7%"/>
    <n v="0.43"/>
    <n v="0.49"/>
    <s v="-12%"/>
    <n v="93"/>
    <x v="0"/>
  </r>
  <r>
    <x v="1"/>
    <n v="30"/>
    <n v="10421"/>
    <x v="21"/>
    <x v="12"/>
    <s v="BOTTLE"/>
    <x v="0"/>
    <x v="0"/>
    <x v="0"/>
    <n v="24.95"/>
    <n v="20719"/>
    <n v="19687"/>
    <n v="1726.58"/>
    <n v="1640.58"/>
    <n v="453801.11"/>
    <n v="431197.57"/>
    <s v="5%"/>
    <n v="0.41"/>
    <n v="0.41"/>
    <s v="0%"/>
    <n v="109"/>
    <x v="0"/>
  </r>
  <r>
    <x v="1"/>
    <n v="31"/>
    <n v="647461"/>
    <x v="56"/>
    <x v="0"/>
    <s v="BOTTLE"/>
    <x v="0"/>
    <x v="1"/>
    <x v="0"/>
    <n v="12.55"/>
    <n v="20106"/>
    <m/>
    <n v="1675.5"/>
    <m/>
    <n v="219742.57"/>
    <m/>
    <s v="-"/>
    <n v="0.4"/>
    <m/>
    <s v="-"/>
    <n v="257"/>
    <x v="1"/>
  </r>
  <r>
    <x v="1"/>
    <n v="32"/>
    <n v="358648"/>
    <x v="20"/>
    <x v="2"/>
    <s v="BOTTLE"/>
    <x v="0"/>
    <x v="5"/>
    <x v="4"/>
    <n v="8.15"/>
    <n v="19708"/>
    <n v="6671"/>
    <n v="1642.33"/>
    <n v="555.91999999999996"/>
    <n v="138653.63"/>
    <n v="46933.14"/>
    <s v="195%"/>
    <n v="0.39"/>
    <n v="0.14000000000000001"/>
    <s v="179%"/>
    <n v="8"/>
    <x v="2"/>
  </r>
  <r>
    <x v="1"/>
    <n v="33"/>
    <n v="415398"/>
    <x v="25"/>
    <x v="2"/>
    <s v="BOTTLE"/>
    <x v="0"/>
    <x v="5"/>
    <x v="4"/>
    <n v="8.4499999999999993"/>
    <n v="18466"/>
    <n v="7957"/>
    <n v="1538.83"/>
    <n v="663.08"/>
    <n v="134818.14000000001"/>
    <n v="58093.14"/>
    <s v="132%"/>
    <n v="0.37"/>
    <n v="0.17"/>
    <s v="118%"/>
    <n v="10"/>
    <x v="2"/>
  </r>
  <r>
    <x v="1"/>
    <n v="34"/>
    <n v="237255"/>
    <x v="47"/>
    <x v="19"/>
    <s v="BOTTLE"/>
    <x v="0"/>
    <x v="1"/>
    <x v="0"/>
    <n v="18.95"/>
    <n v="17856"/>
    <n v="16888"/>
    <n v="1488"/>
    <n v="1407.33"/>
    <n v="296283.19"/>
    <n v="280221.24"/>
    <s v="6%"/>
    <n v="0.35"/>
    <n v="0.35"/>
    <s v="0%"/>
    <n v="141"/>
    <x v="1"/>
  </r>
  <r>
    <x v="1"/>
    <n v="35"/>
    <n v="369850"/>
    <x v="40"/>
    <x v="0"/>
    <s v="BOTTLE"/>
    <x v="0"/>
    <x v="4"/>
    <x v="3"/>
    <n v="19.95"/>
    <n v="17127"/>
    <n v="17149"/>
    <n v="1427.25"/>
    <n v="1429.08"/>
    <n v="299343.58"/>
    <n v="299728.09999999998"/>
    <s v="0%"/>
    <n v="0.34"/>
    <n v="0.36"/>
    <s v="-6%"/>
    <n v="83"/>
    <x v="0"/>
  </r>
  <r>
    <x v="1"/>
    <n v="36"/>
    <n v="308270"/>
    <x v="60"/>
    <x v="11"/>
    <s v="BOTTLE"/>
    <x v="0"/>
    <x v="1"/>
    <x v="0"/>
    <n v="14.95"/>
    <n v="17088"/>
    <n v="27077"/>
    <n v="1424"/>
    <n v="2256.42"/>
    <n v="223051.33"/>
    <n v="353438.71999999997"/>
    <s v="-37%"/>
    <n v="0.34"/>
    <n v="0.56999999999999995"/>
    <s v="-40%"/>
    <n v="185"/>
    <x v="1"/>
  </r>
  <r>
    <x v="1"/>
    <n v="37"/>
    <n v="974527"/>
    <x v="37"/>
    <x v="5"/>
    <s v="BOTTLE"/>
    <x v="0"/>
    <x v="0"/>
    <x v="0"/>
    <n v="21.95"/>
    <n v="16765"/>
    <n v="20061"/>
    <n v="1397.08"/>
    <n v="1671.75"/>
    <n v="322689.15999999997"/>
    <n v="386129.87"/>
    <s v="-16%"/>
    <n v="0.33"/>
    <n v="0.42"/>
    <s v="-21%"/>
    <n v="82"/>
    <x v="0"/>
  </r>
  <r>
    <x v="1"/>
    <n v="38"/>
    <n v="54353"/>
    <x v="43"/>
    <x v="2"/>
    <s v="BOTTLE"/>
    <x v="0"/>
    <x v="6"/>
    <x v="2"/>
    <n v="19.95"/>
    <n v="16748"/>
    <n v="11922"/>
    <n v="1395.67"/>
    <n v="993.5"/>
    <n v="292719.46999999997"/>
    <n v="208371.24"/>
    <s v="40%"/>
    <n v="0.33"/>
    <n v="0.25"/>
    <s v="32%"/>
    <n v="184"/>
    <x v="1"/>
  </r>
  <r>
    <x v="1"/>
    <n v="39"/>
    <n v="425298"/>
    <x v="30"/>
    <x v="7"/>
    <s v="BOTTLE"/>
    <x v="0"/>
    <x v="5"/>
    <x v="4"/>
    <n v="16.95"/>
    <n v="15790"/>
    <n v="9069"/>
    <n v="1315.83"/>
    <n v="755.75"/>
    <n v="234055.31"/>
    <n v="134429.87"/>
    <s v="74%"/>
    <n v="0.31"/>
    <n v="0.19"/>
    <s v="63%"/>
    <n v="5"/>
    <x v="2"/>
  </r>
  <r>
    <x v="1"/>
    <n v="40"/>
    <n v="470294"/>
    <x v="27"/>
    <x v="2"/>
    <s v="BOTTLE"/>
    <x v="0"/>
    <x v="5"/>
    <x v="4"/>
    <n v="14.95"/>
    <n v="15533"/>
    <n v="4095"/>
    <n v="1294.42"/>
    <n v="341.25"/>
    <n v="202753.76"/>
    <n v="53452.43"/>
    <s v="279%"/>
    <n v="0.31"/>
    <n v="0.09"/>
    <s v="244%"/>
    <n v="13"/>
    <x v="2"/>
  </r>
  <r>
    <x v="1"/>
    <n v="41"/>
    <n v="225557"/>
    <x v="94"/>
    <x v="28"/>
    <s v="BOTTLE"/>
    <x v="0"/>
    <x v="0"/>
    <x v="0"/>
    <n v="19.95"/>
    <n v="15488"/>
    <n v="5108"/>
    <n v="1290.67"/>
    <n v="425.67"/>
    <n v="270697.34999999998"/>
    <n v="89276.99"/>
    <s v="203%"/>
    <n v="0.31"/>
    <n v="0.11"/>
    <s v="182%"/>
    <n v="66"/>
    <x v="0"/>
  </r>
  <r>
    <x v="1"/>
    <n v="42"/>
    <n v="163972"/>
    <x v="63"/>
    <x v="4"/>
    <s v="BOTTLE"/>
    <x v="0"/>
    <x v="3"/>
    <x v="2"/>
    <n v="19.95"/>
    <n v="14877"/>
    <n v="12623"/>
    <n v="1239.75"/>
    <n v="1051.92"/>
    <n v="260018.36"/>
    <n v="220623.23"/>
    <s v="18%"/>
    <n v="0.3"/>
    <n v="0.26"/>
    <s v="15%"/>
    <n v="87"/>
    <x v="0"/>
  </r>
  <r>
    <x v="1"/>
    <n v="43"/>
    <n v="543124"/>
    <x v="176"/>
    <x v="5"/>
    <s v="BOTTLE"/>
    <x v="0"/>
    <x v="1"/>
    <x v="0"/>
    <n v="11.95"/>
    <n v="14070"/>
    <n v="52798"/>
    <n v="1172.5"/>
    <n v="4399.83"/>
    <n v="146303.1"/>
    <n v="549005.75"/>
    <s v="-73%"/>
    <n v="0.28000000000000003"/>
    <n v="1.1000000000000001"/>
    <s v="-75%"/>
    <n v="115"/>
    <x v="1"/>
  </r>
  <r>
    <x v="1"/>
    <n v="44"/>
    <n v="734798"/>
    <x v="18"/>
    <x v="10"/>
    <s v="BOTTLE"/>
    <x v="0"/>
    <x v="0"/>
    <x v="0"/>
    <n v="18.95"/>
    <n v="13928"/>
    <n v="18812"/>
    <n v="1160.67"/>
    <n v="1567.67"/>
    <n v="231106.19"/>
    <n v="312146.02"/>
    <s v="-26%"/>
    <n v="0.28000000000000003"/>
    <n v="0.39"/>
    <s v="-28%"/>
    <n v="64"/>
    <x v="0"/>
  </r>
  <r>
    <x v="1"/>
    <n v="45"/>
    <n v="160085"/>
    <x v="26"/>
    <x v="0"/>
    <s v="BOTTLE"/>
    <x v="1"/>
    <x v="0"/>
    <x v="0"/>
    <n v="9.9499999999999993"/>
    <n v="26584"/>
    <n v="8446"/>
    <n v="1107.6600000000001"/>
    <n v="351.91"/>
    <n v="231727.79"/>
    <n v="73622.210000000006"/>
    <s v="215%"/>
    <n v="0.26"/>
    <n v="0.09"/>
    <s v="189%"/>
    <n v="96"/>
    <x v="0"/>
  </r>
  <r>
    <x v="1"/>
    <n v="46"/>
    <n v="697102"/>
    <x v="38"/>
    <x v="16"/>
    <s v="BOTTLE"/>
    <x v="0"/>
    <x v="5"/>
    <x v="4"/>
    <n v="14.75"/>
    <n v="13076"/>
    <m/>
    <n v="1089.67"/>
    <m/>
    <n v="168367.96"/>
    <m/>
    <s v="-"/>
    <n v="0.26"/>
    <m/>
    <s v="-"/>
    <n v="36"/>
    <x v="2"/>
  </r>
  <r>
    <x v="1"/>
    <n v="47"/>
    <n v="278598"/>
    <x v="36"/>
    <x v="0"/>
    <s v="BOTTLE"/>
    <x v="0"/>
    <x v="5"/>
    <x v="4"/>
    <n v="10.75"/>
    <n v="13046"/>
    <n v="5624"/>
    <n v="1087.17"/>
    <n v="468.67"/>
    <n v="121801.15"/>
    <n v="52507.26"/>
    <s v="132%"/>
    <n v="0.26"/>
    <n v="0.12"/>
    <s v="117%"/>
    <n v="19"/>
    <x v="2"/>
  </r>
  <r>
    <x v="1"/>
    <n v="48"/>
    <n v="277707"/>
    <x v="127"/>
    <x v="18"/>
    <s v="BOTTLE"/>
    <x v="0"/>
    <x v="0"/>
    <x v="0"/>
    <n v="19.95"/>
    <n v="12936"/>
    <n v="14"/>
    <n v="1078"/>
    <n v="1.17"/>
    <n v="226093.81"/>
    <n v="244.69"/>
    <s v="92,300%"/>
    <n v="0.26"/>
    <n v="0"/>
    <s v="-"/>
    <n v="65"/>
    <x v="0"/>
  </r>
  <r>
    <x v="1"/>
    <n v="49"/>
    <n v="445361"/>
    <x v="31"/>
    <x v="0"/>
    <s v="BOTTLE"/>
    <x v="0"/>
    <x v="5"/>
    <x v="4"/>
    <n v="10.95"/>
    <n v="12730"/>
    <n v="1278"/>
    <n v="1060.83"/>
    <n v="106.5"/>
    <n v="121103.98"/>
    <n v="12157.96"/>
    <s v="896%"/>
    <n v="0.25"/>
    <n v="0.03"/>
    <s v="733%"/>
    <n v="5"/>
    <x v="2"/>
  </r>
  <r>
    <x v="1"/>
    <n v="50"/>
    <n v="146548"/>
    <x v="51"/>
    <x v="5"/>
    <s v="BOTTLE"/>
    <x v="0"/>
    <x v="6"/>
    <x v="2"/>
    <n v="19.95"/>
    <n v="12387"/>
    <n v="9885"/>
    <n v="1032.25"/>
    <n v="823.75"/>
    <n v="216498.45"/>
    <n v="172768.81"/>
    <s v="25%"/>
    <n v="0.25"/>
    <n v="0.21"/>
    <s v="19%"/>
    <n v="162"/>
    <x v="1"/>
  </r>
  <r>
    <x v="1"/>
    <n v="51"/>
    <n v="424630"/>
    <x v="9"/>
    <x v="5"/>
    <s v="BOTTLE"/>
    <x v="1"/>
    <x v="1"/>
    <x v="0"/>
    <n v="9.5"/>
    <n v="24597"/>
    <n v="23642"/>
    <n v="1024.8599999999999"/>
    <n v="985.07"/>
    <n v="204612.21"/>
    <n v="196667.96"/>
    <s v="4%"/>
    <n v="0.24"/>
    <n v="0.25"/>
    <s v="-4%"/>
    <n v="203"/>
    <x v="1"/>
  </r>
  <r>
    <x v="1"/>
    <n v="52"/>
    <n v="647677"/>
    <x v="66"/>
    <x v="11"/>
    <s v="BOTTLE"/>
    <x v="0"/>
    <x v="1"/>
    <x v="0"/>
    <n v="11.8"/>
    <n v="11521"/>
    <m/>
    <n v="960.08"/>
    <m/>
    <n v="118268.67"/>
    <m/>
    <s v="-"/>
    <n v="0.23"/>
    <m/>
    <s v="-"/>
    <n v="169"/>
    <x v="1"/>
  </r>
  <r>
    <x v="1"/>
    <n v="53"/>
    <n v="14340"/>
    <x v="161"/>
    <x v="16"/>
    <s v="BOTTLE"/>
    <x v="0"/>
    <x v="0"/>
    <x v="0"/>
    <n v="19.95"/>
    <n v="10924"/>
    <n v="6"/>
    <n v="910.33"/>
    <n v="0.5"/>
    <n v="190928.32"/>
    <n v="104.87"/>
    <s v="181,967%"/>
    <n v="0.22"/>
    <n v="0"/>
    <s v="-"/>
    <n v="61"/>
    <x v="0"/>
  </r>
  <r>
    <x v="1"/>
    <n v="54"/>
    <n v="536201"/>
    <x v="77"/>
    <x v="5"/>
    <s v="BOTTLE"/>
    <x v="0"/>
    <x v="0"/>
    <x v="0"/>
    <n v="24.95"/>
    <n v="10523"/>
    <n v="1057"/>
    <n v="876.92"/>
    <n v="88.08"/>
    <n v="230481.64"/>
    <n v="23151.11"/>
    <s v="896%"/>
    <n v="0.21"/>
    <n v="0.02"/>
    <s v="950%"/>
    <n v="93"/>
    <x v="0"/>
  </r>
  <r>
    <x v="1"/>
    <n v="55"/>
    <n v="552588"/>
    <x v="39"/>
    <x v="0"/>
    <s v="BOTTLE"/>
    <x v="0"/>
    <x v="5"/>
    <x v="4"/>
    <n v="10.75"/>
    <n v="9103"/>
    <n v="631"/>
    <n v="758.58"/>
    <n v="52.58"/>
    <n v="84988.19"/>
    <n v="5891.19"/>
    <s v="1,343%"/>
    <n v="0.18"/>
    <n v="0.01"/>
    <s v="1,700%"/>
    <n v="9"/>
    <x v="2"/>
  </r>
  <r>
    <x v="1"/>
    <n v="56"/>
    <n v="514893"/>
    <x v="45"/>
    <x v="6"/>
    <s v="BOTTLE"/>
    <x v="0"/>
    <x v="5"/>
    <x v="4"/>
    <n v="10.4"/>
    <n v="8120"/>
    <n v="2893"/>
    <n v="676.67"/>
    <n v="241.08"/>
    <n v="73295.58"/>
    <n v="26113.81"/>
    <s v="181%"/>
    <n v="0.16"/>
    <n v="0.06"/>
    <s v="167%"/>
    <n v="8"/>
    <x v="2"/>
  </r>
  <r>
    <x v="1"/>
    <n v="57"/>
    <n v="981670"/>
    <x v="160"/>
    <x v="44"/>
    <s v="BOTTLE"/>
    <x v="0"/>
    <x v="0"/>
    <x v="0"/>
    <n v="17.95"/>
    <n v="7998"/>
    <n v="7836"/>
    <n v="666.5"/>
    <n v="653"/>
    <n v="125632.3"/>
    <n v="123087.61"/>
    <s v="2%"/>
    <n v="0.16"/>
    <n v="0.16"/>
    <s v="0%"/>
    <n v="49"/>
    <x v="0"/>
  </r>
  <r>
    <x v="1"/>
    <n v="58"/>
    <n v="277822"/>
    <x v="44"/>
    <x v="5"/>
    <s v="BOTTLE"/>
    <x v="0"/>
    <x v="5"/>
    <x v="4"/>
    <n v="14.05"/>
    <n v="7982"/>
    <n v="4097"/>
    <n v="665.17"/>
    <n v="341.42"/>
    <n v="97832.48"/>
    <n v="50215.44"/>
    <s v="95%"/>
    <n v="0.16"/>
    <n v="0.09"/>
    <s v="78%"/>
    <n v="11"/>
    <x v="2"/>
  </r>
  <r>
    <x v="1"/>
    <n v="59"/>
    <n v="694737"/>
    <x v="177"/>
    <x v="48"/>
    <s v="BOTTLE"/>
    <x v="0"/>
    <x v="0"/>
    <x v="0"/>
    <n v="16.95"/>
    <n v="7290"/>
    <n v="95"/>
    <n v="607.5"/>
    <n v="7.92"/>
    <n v="108059.73"/>
    <n v="1408.19"/>
    <s v="7,574%"/>
    <n v="0.14000000000000001"/>
    <n v="0"/>
    <s v="-"/>
    <n v="58"/>
    <x v="0"/>
  </r>
  <r>
    <x v="1"/>
    <n v="60"/>
    <n v="492710"/>
    <x v="58"/>
    <x v="20"/>
    <s v="BOTTLE"/>
    <x v="0"/>
    <x v="5"/>
    <x v="4"/>
    <n v="14.8"/>
    <n v="7230"/>
    <n v="4845"/>
    <n v="602.5"/>
    <n v="403.75"/>
    <n v="93414.16"/>
    <n v="62599.12"/>
    <s v="49%"/>
    <n v="0.14000000000000001"/>
    <n v="0.1"/>
    <s v="40%"/>
    <n v="23"/>
    <x v="2"/>
  </r>
  <r>
    <x v="1"/>
    <n v="61"/>
    <n v="483495"/>
    <x v="95"/>
    <x v="23"/>
    <s v="BOTTLE"/>
    <x v="0"/>
    <x v="0"/>
    <x v="0"/>
    <n v="21.95"/>
    <n v="7071"/>
    <n v="8605"/>
    <n v="589.25"/>
    <n v="717.08"/>
    <n v="136101.10999999999"/>
    <n v="165627.21"/>
    <s v="-18%"/>
    <n v="0.14000000000000001"/>
    <n v="0.18"/>
    <s v="-22%"/>
    <n v="39"/>
    <x v="0"/>
  </r>
  <r>
    <x v="1"/>
    <n v="62"/>
    <n v="278606"/>
    <x v="55"/>
    <x v="0"/>
    <s v="BOTTLE"/>
    <x v="0"/>
    <x v="5"/>
    <x v="4"/>
    <n v="10.6"/>
    <n v="6991"/>
    <n v="1776"/>
    <n v="582.58000000000004"/>
    <n v="148"/>
    <n v="64341.95"/>
    <n v="16345.49"/>
    <s v="294%"/>
    <n v="0.14000000000000001"/>
    <n v="0.04"/>
    <s v="250%"/>
    <n v="5"/>
    <x v="2"/>
  </r>
  <r>
    <x v="1"/>
    <n v="63"/>
    <n v="391987"/>
    <x v="178"/>
    <x v="43"/>
    <s v="BOTTLE"/>
    <x v="0"/>
    <x v="0"/>
    <x v="0"/>
    <n v="18.95"/>
    <n v="6967"/>
    <n v="5718"/>
    <n v="580.58000000000004"/>
    <n v="476.5"/>
    <n v="115602.88"/>
    <n v="94878.32"/>
    <s v="22%"/>
    <n v="0.14000000000000001"/>
    <n v="0.12"/>
    <s v="17%"/>
    <n v="45"/>
    <x v="0"/>
  </r>
  <r>
    <x v="1"/>
    <n v="64"/>
    <n v="492686"/>
    <x v="50"/>
    <x v="20"/>
    <s v="BOTTLE"/>
    <x v="0"/>
    <x v="5"/>
    <x v="4"/>
    <n v="14.8"/>
    <n v="6697"/>
    <n v="3767"/>
    <n v="558.08000000000004"/>
    <n v="313.92"/>
    <n v="86527.61"/>
    <n v="48670.97"/>
    <s v="78%"/>
    <n v="0.13"/>
    <n v="0.08"/>
    <s v="63%"/>
    <n v="13"/>
    <x v="2"/>
  </r>
  <r>
    <x v="1"/>
    <n v="65"/>
    <n v="441394"/>
    <x v="86"/>
    <x v="25"/>
    <s v="BOTTLE"/>
    <x v="0"/>
    <x v="0"/>
    <x v="0"/>
    <n v="18.95"/>
    <n v="6600"/>
    <n v="53"/>
    <n v="550"/>
    <n v="4.42"/>
    <n v="109513.27"/>
    <n v="879.42"/>
    <s v="12,353%"/>
    <n v="0.13"/>
    <n v="0"/>
    <s v="-"/>
    <n v="97"/>
    <x v="0"/>
  </r>
  <r>
    <x v="1"/>
    <n v="66"/>
    <n v="536276"/>
    <x v="74"/>
    <x v="13"/>
    <s v="BOTTLE"/>
    <x v="0"/>
    <x v="0"/>
    <x v="0"/>
    <n v="19.95"/>
    <n v="6449"/>
    <n v="12588"/>
    <n v="537.41999999999996"/>
    <n v="1049"/>
    <n v="112714.82"/>
    <n v="220011.5"/>
    <s v="-49%"/>
    <n v="0.13"/>
    <n v="0.26"/>
    <s v="-50%"/>
    <n v="81"/>
    <x v="0"/>
  </r>
  <r>
    <x v="1"/>
    <n v="67"/>
    <n v="514885"/>
    <x v="48"/>
    <x v="6"/>
    <s v="BOTTLE"/>
    <x v="0"/>
    <x v="5"/>
    <x v="4"/>
    <n v="10.1"/>
    <n v="6278"/>
    <n v="2420"/>
    <n v="523.16999999999996"/>
    <n v="201.67"/>
    <n v="55001.95"/>
    <n v="21201.77"/>
    <s v="159%"/>
    <n v="0.12"/>
    <n v="0.05"/>
    <s v="140%"/>
    <n v="5"/>
    <x v="2"/>
  </r>
  <r>
    <x v="1"/>
    <n v="68"/>
    <n v="927186"/>
    <x v="71"/>
    <x v="11"/>
    <s v="BOTTLE"/>
    <x v="0"/>
    <x v="0"/>
    <x v="0"/>
    <n v="21.95"/>
    <n v="5956"/>
    <m/>
    <n v="496.33"/>
    <m/>
    <n v="114639.82"/>
    <m/>
    <s v="-"/>
    <n v="0.12"/>
    <m/>
    <s v="-"/>
    <n v="89"/>
    <x v="0"/>
  </r>
  <r>
    <x v="1"/>
    <n v="69"/>
    <n v="148429"/>
    <x v="49"/>
    <x v="3"/>
    <s v="BOTTLE"/>
    <x v="0"/>
    <x v="0"/>
    <x v="0"/>
    <n v="18.95"/>
    <n v="5666"/>
    <m/>
    <n v="472.17"/>
    <m/>
    <n v="94015.49"/>
    <m/>
    <s v="-"/>
    <n v="0.11"/>
    <m/>
    <s v="-"/>
    <n v="91"/>
    <x v="0"/>
  </r>
  <r>
    <x v="1"/>
    <n v="70"/>
    <n v="317842"/>
    <x v="84"/>
    <x v="24"/>
    <s v="BOTTLE"/>
    <x v="0"/>
    <x v="0"/>
    <x v="0"/>
    <n v="19.95"/>
    <n v="5660"/>
    <n v="4930"/>
    <n v="471.67"/>
    <n v="410.83"/>
    <n v="98924.78"/>
    <n v="86165.93"/>
    <s v="15%"/>
    <n v="0.11"/>
    <n v="0.1"/>
    <s v="10%"/>
    <n v="44"/>
    <x v="0"/>
  </r>
  <r>
    <x v="1"/>
    <n v="71"/>
    <n v="388363"/>
    <x v="16"/>
    <x v="9"/>
    <s v="BOTTLE"/>
    <x v="0"/>
    <x v="0"/>
    <x v="0"/>
    <n v="18.95"/>
    <n v="5614"/>
    <n v="6783"/>
    <n v="467.83"/>
    <n v="565.25"/>
    <n v="93152.65"/>
    <n v="112549.78"/>
    <s v="-17%"/>
    <n v="0.11"/>
    <n v="0.14000000000000001"/>
    <s v="-21%"/>
    <n v="207"/>
    <x v="0"/>
  </r>
  <r>
    <x v="1"/>
    <n v="72"/>
    <n v="635458"/>
    <x v="125"/>
    <x v="35"/>
    <s v="BOTTLE"/>
    <x v="0"/>
    <x v="0"/>
    <x v="0"/>
    <n v="24.95"/>
    <n v="5541"/>
    <m/>
    <n v="461.75"/>
    <m/>
    <n v="121362.61"/>
    <m/>
    <s v="-"/>
    <n v="0.11"/>
    <m/>
    <s v="-"/>
    <n v="49"/>
    <x v="0"/>
  </r>
  <r>
    <x v="1"/>
    <n v="73"/>
    <n v="149328"/>
    <x v="75"/>
    <x v="22"/>
    <s v="BOTTLE"/>
    <x v="0"/>
    <x v="0"/>
    <x v="0"/>
    <n v="19.95"/>
    <n v="5530"/>
    <m/>
    <n v="460.83"/>
    <m/>
    <n v="96652.65"/>
    <m/>
    <s v="-"/>
    <n v="0.11"/>
    <m/>
    <s v="-"/>
    <n v="66"/>
    <x v="0"/>
  </r>
  <r>
    <x v="1"/>
    <n v="74"/>
    <n v="606848"/>
    <x v="76"/>
    <x v="11"/>
    <s v="BOTTLE"/>
    <x v="0"/>
    <x v="0"/>
    <x v="0"/>
    <n v="21.95"/>
    <n v="5492"/>
    <n v="4741"/>
    <n v="457.67"/>
    <n v="395.08"/>
    <n v="105708.85"/>
    <n v="91253.759999999995"/>
    <s v="16%"/>
    <n v="0.11"/>
    <n v="0.1"/>
    <s v="10%"/>
    <n v="57"/>
    <x v="0"/>
  </r>
  <r>
    <x v="1"/>
    <n v="75"/>
    <n v="416222"/>
    <x v="179"/>
    <x v="11"/>
    <s v="BOTTLE"/>
    <x v="0"/>
    <x v="1"/>
    <x v="0"/>
    <n v="10.95"/>
    <n v="5454"/>
    <n v="32408"/>
    <n v="454.5"/>
    <n v="2700.67"/>
    <n v="51885.4"/>
    <n v="308306.19"/>
    <s v="-83%"/>
    <n v="0.11"/>
    <n v="0.68"/>
    <s v="-84%"/>
    <n v="27"/>
    <x v="1"/>
  </r>
  <r>
    <x v="1"/>
    <n v="76"/>
    <n v="630632"/>
    <x v="164"/>
    <x v="46"/>
    <s v="BOTTLE"/>
    <x v="0"/>
    <x v="0"/>
    <x v="0"/>
    <n v="23.95"/>
    <n v="5452"/>
    <m/>
    <n v="454.33"/>
    <m/>
    <n v="114588.5"/>
    <m/>
    <s v="-"/>
    <n v="0.11"/>
    <m/>
    <s v="-"/>
    <n v="52"/>
    <x v="0"/>
  </r>
  <r>
    <x v="1"/>
    <n v="77"/>
    <n v="72520"/>
    <x v="61"/>
    <x v="7"/>
    <s v="BOTTLE"/>
    <x v="0"/>
    <x v="5"/>
    <x v="4"/>
    <n v="17.8"/>
    <n v="5237"/>
    <n v="2519"/>
    <n v="436.42"/>
    <n v="209.92"/>
    <n v="81567.429999999993"/>
    <n v="39233.980000000003"/>
    <s v="108%"/>
    <n v="0.1"/>
    <n v="0.05"/>
    <s v="100%"/>
    <n v="3"/>
    <x v="2"/>
  </r>
  <r>
    <x v="1"/>
    <n v="78"/>
    <n v="410001"/>
    <x v="180"/>
    <x v="32"/>
    <s v="BOTTLE"/>
    <x v="0"/>
    <x v="0"/>
    <x v="0"/>
    <n v="19.95"/>
    <n v="5120"/>
    <n v="74"/>
    <n v="426.67"/>
    <n v="6.17"/>
    <n v="89486.73"/>
    <n v="1293.3599999999999"/>
    <s v="6,819%"/>
    <n v="0.1"/>
    <n v="0"/>
    <s v="-"/>
    <n v="45"/>
    <x v="0"/>
  </r>
  <r>
    <x v="1"/>
    <n v="79"/>
    <n v="609909"/>
    <x v="46"/>
    <x v="6"/>
    <s v="BOTTLE"/>
    <x v="0"/>
    <x v="5"/>
    <x v="4"/>
    <n v="21.25"/>
    <n v="5113"/>
    <n v="26"/>
    <n v="426.08"/>
    <n v="2.17"/>
    <n v="95246.59"/>
    <n v="484.34"/>
    <s v="19,565%"/>
    <n v="0.1"/>
    <n v="0"/>
    <s v="-"/>
    <n v="2"/>
    <x v="2"/>
  </r>
  <r>
    <x v="1"/>
    <n v="80"/>
    <n v="407858"/>
    <x v="82"/>
    <x v="23"/>
    <s v="BOTTLE"/>
    <x v="0"/>
    <x v="5"/>
    <x v="4"/>
    <n v="10.15"/>
    <n v="5023"/>
    <n v="10964"/>
    <n v="418.58"/>
    <n v="913.67"/>
    <n v="44229.07"/>
    <n v="96541.42"/>
    <s v="-54%"/>
    <n v="0.1"/>
    <n v="0.23"/>
    <s v="-57%"/>
    <n v="2"/>
    <x v="2"/>
  </r>
  <r>
    <x v="1"/>
    <n v="81"/>
    <n v="686675"/>
    <x v="53"/>
    <x v="7"/>
    <s v="BOTTLE"/>
    <x v="0"/>
    <x v="0"/>
    <x v="0"/>
    <n v="21.95"/>
    <n v="4930"/>
    <n v="11579"/>
    <n v="410.83"/>
    <n v="964.92"/>
    <n v="94891.59"/>
    <n v="222870.13"/>
    <s v="-57%"/>
    <n v="0.1"/>
    <n v="0.24"/>
    <s v="-58%"/>
    <n v="62"/>
    <x v="0"/>
  </r>
  <r>
    <x v="1"/>
    <n v="82"/>
    <n v="735043"/>
    <x v="165"/>
    <x v="4"/>
    <s v="BOTTLE"/>
    <x v="0"/>
    <x v="0"/>
    <x v="0"/>
    <n v="24.95"/>
    <n v="4903"/>
    <m/>
    <n v="408.58"/>
    <m/>
    <n v="107388.72"/>
    <m/>
    <s v="-"/>
    <n v="0.1"/>
    <m/>
    <s v="-"/>
    <n v="46"/>
    <x v="0"/>
  </r>
  <r>
    <x v="1"/>
    <n v="83"/>
    <n v="278622"/>
    <x v="65"/>
    <x v="0"/>
    <s v="BOTTLE"/>
    <x v="0"/>
    <x v="5"/>
    <x v="4"/>
    <n v="10.6"/>
    <n v="4583"/>
    <n v="1644"/>
    <n v="381.92"/>
    <n v="137"/>
    <n v="42179.82"/>
    <n v="15130.62"/>
    <s v="179%"/>
    <n v="0.09"/>
    <n v="0.03"/>
    <s v="200%"/>
    <n v="4"/>
    <x v="2"/>
  </r>
  <r>
    <x v="1"/>
    <n v="84"/>
    <n v="692343"/>
    <x v="52"/>
    <x v="1"/>
    <s v="BOTTLE"/>
    <x v="0"/>
    <x v="7"/>
    <x v="5"/>
    <n v="19.95"/>
    <n v="4461"/>
    <n v="2388"/>
    <n v="371.75"/>
    <n v="199"/>
    <n v="77968.81"/>
    <n v="41737.17"/>
    <s v="87%"/>
    <n v="0.09"/>
    <n v="0.05"/>
    <s v="80%"/>
    <n v="28"/>
    <x v="0"/>
  </r>
  <r>
    <x v="1"/>
    <n v="85"/>
    <n v="144386"/>
    <x v="34"/>
    <x v="17"/>
    <s v="BOTTLE"/>
    <x v="0"/>
    <x v="0"/>
    <x v="0"/>
    <n v="19.95"/>
    <n v="4385"/>
    <m/>
    <n v="365.42"/>
    <m/>
    <n v="76640.490000000005"/>
    <m/>
    <s v="-"/>
    <n v="0.09"/>
    <m/>
    <s v="-"/>
    <n v="138"/>
    <x v="0"/>
  </r>
  <r>
    <x v="1"/>
    <n v="86"/>
    <n v="224428"/>
    <x v="23"/>
    <x v="14"/>
    <s v="BOTTLE"/>
    <x v="0"/>
    <x v="0"/>
    <x v="0"/>
    <n v="19.95"/>
    <n v="4275"/>
    <n v="12"/>
    <n v="356.25"/>
    <n v="1"/>
    <n v="74717.919999999998"/>
    <n v="209.73"/>
    <s v="35,525%"/>
    <n v="0.08"/>
    <n v="0"/>
    <s v="-"/>
    <n v="119"/>
    <x v="0"/>
  </r>
  <r>
    <x v="1"/>
    <n v="87"/>
    <n v="630202"/>
    <x v="181"/>
    <x v="47"/>
    <s v="BOTTLE"/>
    <x v="0"/>
    <x v="4"/>
    <x v="3"/>
    <n v="17.95"/>
    <n v="4136"/>
    <m/>
    <n v="344.67"/>
    <m/>
    <n v="64968.14"/>
    <m/>
    <s v="-"/>
    <n v="0.08"/>
    <m/>
    <s v="-"/>
    <n v="25"/>
    <x v="0"/>
  </r>
  <r>
    <x v="1"/>
    <n v="88"/>
    <n v="734681"/>
    <x v="117"/>
    <x v="7"/>
    <s v="BOTTLE"/>
    <x v="0"/>
    <x v="3"/>
    <x v="2"/>
    <n v="24.95"/>
    <n v="4125"/>
    <n v="211"/>
    <n v="343.75"/>
    <n v="17.579999999999998"/>
    <n v="90348.45"/>
    <n v="4621.46"/>
    <s v="1,855%"/>
    <n v="0.08"/>
    <n v="0"/>
    <s v="-"/>
    <n v="34"/>
    <x v="0"/>
  </r>
  <r>
    <x v="1"/>
    <n v="89"/>
    <n v="536185"/>
    <x v="147"/>
    <x v="41"/>
    <s v="BOTTLE"/>
    <x v="0"/>
    <x v="4"/>
    <x v="3"/>
    <n v="16.95"/>
    <n v="4070"/>
    <n v="5224"/>
    <n v="339.17"/>
    <n v="435.33"/>
    <n v="60329.65"/>
    <n v="77435.399999999994"/>
    <s v="-22%"/>
    <n v="0.08"/>
    <n v="0.11"/>
    <s v="-27%"/>
    <n v="35"/>
    <x v="0"/>
  </r>
  <r>
    <x v="1"/>
    <n v="90"/>
    <n v="428573"/>
    <x v="59"/>
    <x v="0"/>
    <s v="BOTTLE"/>
    <x v="0"/>
    <x v="5"/>
    <x v="4"/>
    <n v="17.25"/>
    <n v="4022"/>
    <n v="752"/>
    <n v="335.17"/>
    <n v="62.67"/>
    <n v="60685.93"/>
    <n v="11346.55"/>
    <s v="435%"/>
    <n v="0.08"/>
    <n v="0.02"/>
    <s v="300%"/>
    <n v="3"/>
    <x v="2"/>
  </r>
  <r>
    <x v="1"/>
    <n v="91"/>
    <n v="571737"/>
    <x v="85"/>
    <x v="11"/>
    <s v="BOTTLE"/>
    <x v="0"/>
    <x v="5"/>
    <x v="4"/>
    <n v="15"/>
    <n v="3847"/>
    <n v="49"/>
    <n v="320.58"/>
    <n v="4.08"/>
    <n v="50385.49"/>
    <n v="641.77"/>
    <s v="7,751%"/>
    <n v="0.08"/>
    <n v="0"/>
    <s v="-"/>
    <n v="24"/>
    <x v="2"/>
  </r>
  <r>
    <x v="1"/>
    <n v="92"/>
    <n v="492272"/>
    <x v="182"/>
    <x v="49"/>
    <s v="BOTTLE"/>
    <x v="0"/>
    <x v="0"/>
    <x v="0"/>
    <n v="21.95"/>
    <n v="3770"/>
    <n v="19"/>
    <n v="314.17"/>
    <n v="1.58"/>
    <n v="72564.160000000003"/>
    <n v="365.71"/>
    <s v="19,742%"/>
    <n v="7.0000000000000007E-2"/>
    <n v="0"/>
    <s v="-"/>
    <n v="32"/>
    <x v="0"/>
  </r>
  <r>
    <x v="1"/>
    <n v="93"/>
    <n v="680967"/>
    <x v="122"/>
    <x v="0"/>
    <s v="BOTTLE"/>
    <x v="0"/>
    <x v="7"/>
    <x v="5"/>
    <n v="19.95"/>
    <n v="3706"/>
    <n v="5933"/>
    <n v="308.83"/>
    <n v="494.42"/>
    <n v="64773.01"/>
    <n v="103696.24"/>
    <s v="-38%"/>
    <n v="7.0000000000000007E-2"/>
    <n v="0.12"/>
    <s v="-42%"/>
    <n v="36"/>
    <x v="0"/>
  </r>
  <r>
    <x v="1"/>
    <n v="94"/>
    <n v="60137"/>
    <x v="183"/>
    <x v="44"/>
    <s v="BOTTLE"/>
    <x v="0"/>
    <x v="3"/>
    <x v="2"/>
    <n v="18.95"/>
    <n v="3256"/>
    <m/>
    <n v="271.33"/>
    <m/>
    <n v="54026.55"/>
    <m/>
    <s v="-"/>
    <n v="0.06"/>
    <m/>
    <s v="-"/>
    <n v="31"/>
    <x v="0"/>
  </r>
  <r>
    <x v="1"/>
    <n v="95"/>
    <n v="645366"/>
    <x v="150"/>
    <x v="43"/>
    <s v="BOTTLE"/>
    <x v="0"/>
    <x v="4"/>
    <x v="3"/>
    <n v="19.95"/>
    <n v="3038"/>
    <m/>
    <n v="253.17"/>
    <m/>
    <n v="53097.79"/>
    <m/>
    <s v="-"/>
    <n v="0.06"/>
    <m/>
    <s v="-"/>
    <n v="27"/>
    <x v="0"/>
  </r>
  <r>
    <x v="1"/>
    <n v="96"/>
    <n v="624486"/>
    <x v="79"/>
    <x v="0"/>
    <s v="BOTTLE"/>
    <x v="0"/>
    <x v="5"/>
    <x v="4"/>
    <n v="13.75"/>
    <n v="3036"/>
    <n v="1030"/>
    <n v="253"/>
    <n v="85.83"/>
    <n v="36405.129999999997"/>
    <n v="12350.88"/>
    <s v="195%"/>
    <n v="0.06"/>
    <n v="0.02"/>
    <s v="200%"/>
    <n v="3"/>
    <x v="2"/>
  </r>
  <r>
    <x v="1"/>
    <n v="97"/>
    <n v="552596"/>
    <x v="90"/>
    <x v="13"/>
    <s v="BOTTLE"/>
    <x v="0"/>
    <x v="5"/>
    <x v="4"/>
    <n v="14.2"/>
    <n v="3005"/>
    <n v="398"/>
    <n v="250.42"/>
    <n v="33.17"/>
    <n v="37230.089999999997"/>
    <n v="4930.97"/>
    <s v="655%"/>
    <n v="0.06"/>
    <n v="0.01"/>
    <s v="500%"/>
    <n v="12"/>
    <x v="2"/>
  </r>
  <r>
    <x v="1"/>
    <n v="98"/>
    <n v="278648"/>
    <x v="64"/>
    <x v="21"/>
    <s v="BOTTLE"/>
    <x v="0"/>
    <x v="5"/>
    <x v="4"/>
    <n v="8.35"/>
    <n v="2968"/>
    <n v="2323"/>
    <n v="247.33"/>
    <n v="193.58"/>
    <n v="21406.37"/>
    <n v="16754.38"/>
    <s v="28%"/>
    <n v="0.06"/>
    <n v="0.05"/>
    <s v="20%"/>
    <n v="6"/>
    <x v="2"/>
  </r>
  <r>
    <x v="1"/>
    <n v="99"/>
    <n v="141499"/>
    <x v="148"/>
    <x v="42"/>
    <s v="BOTTLE"/>
    <x v="0"/>
    <x v="0"/>
    <x v="0"/>
    <n v="21.95"/>
    <n v="2952"/>
    <m/>
    <n v="246"/>
    <m/>
    <n v="56819.47"/>
    <m/>
    <s v="-"/>
    <n v="0.06"/>
    <m/>
    <s v="-"/>
    <n v="25"/>
    <x v="0"/>
  </r>
  <r>
    <x v="1"/>
    <n v="100"/>
    <n v="648691"/>
    <x v="184"/>
    <x v="20"/>
    <s v="BOTTLE"/>
    <x v="0"/>
    <x v="0"/>
    <x v="0"/>
    <n v="22.95"/>
    <n v="2933"/>
    <m/>
    <n v="244.42"/>
    <m/>
    <n v="59049.34"/>
    <m/>
    <s v="-"/>
    <n v="0.06"/>
    <m/>
    <s v="-"/>
    <n v="28"/>
    <x v="0"/>
  </r>
  <r>
    <x v="1"/>
    <n v="101"/>
    <n v="163535"/>
    <x v="171"/>
    <x v="4"/>
    <s v="BOTTLE"/>
    <x v="0"/>
    <x v="4"/>
    <x v="3"/>
    <n v="19.95"/>
    <n v="2912"/>
    <n v="3994"/>
    <n v="242.67"/>
    <n v="332.83"/>
    <n v="50895.58"/>
    <n v="69806.64"/>
    <s v="-27%"/>
    <n v="0.06"/>
    <n v="0.08"/>
    <s v="-25%"/>
    <n v="24"/>
    <x v="0"/>
  </r>
  <r>
    <x v="1"/>
    <n v="102"/>
    <n v="924555"/>
    <x v="54"/>
    <x v="0"/>
    <s v="BOTTLE"/>
    <x v="0"/>
    <x v="0"/>
    <x v="0"/>
    <n v="24.95"/>
    <n v="2875"/>
    <m/>
    <n v="239.58"/>
    <m/>
    <n v="62970.13"/>
    <m/>
    <s v="-"/>
    <n v="0.06"/>
    <m/>
    <s v="-"/>
    <n v="39"/>
    <x v="0"/>
  </r>
  <r>
    <x v="1"/>
    <n v="103"/>
    <n v="630525"/>
    <x v="120"/>
    <x v="5"/>
    <s v="BOTTLE"/>
    <x v="0"/>
    <x v="4"/>
    <x v="3"/>
    <n v="19.95"/>
    <n v="2802"/>
    <m/>
    <n v="233.5"/>
    <m/>
    <n v="48973.01"/>
    <m/>
    <s v="-"/>
    <n v="0.06"/>
    <m/>
    <s v="-"/>
    <n v="24"/>
    <x v="0"/>
  </r>
  <r>
    <x v="1"/>
    <n v="104"/>
    <n v="10556"/>
    <x v="69"/>
    <x v="20"/>
    <s v="BOTTLE"/>
    <x v="0"/>
    <x v="0"/>
    <x v="0"/>
    <n v="19.95"/>
    <n v="2707"/>
    <m/>
    <n v="225.58"/>
    <m/>
    <n v="47312.61"/>
    <m/>
    <s v="-"/>
    <n v="0.05"/>
    <m/>
    <s v="-"/>
    <n v="54"/>
    <x v="0"/>
  </r>
  <r>
    <x v="1"/>
    <n v="105"/>
    <n v="447516"/>
    <x v="83"/>
    <x v="6"/>
    <s v="BOTTLE"/>
    <x v="0"/>
    <x v="4"/>
    <x v="3"/>
    <n v="19.95"/>
    <n v="2661"/>
    <m/>
    <n v="221.75"/>
    <m/>
    <n v="46508.63"/>
    <m/>
    <s v="-"/>
    <n v="0.05"/>
    <m/>
    <s v="-"/>
    <n v="55"/>
    <x v="0"/>
  </r>
  <r>
    <x v="1"/>
    <n v="106"/>
    <n v="468157"/>
    <x v="80"/>
    <x v="2"/>
    <s v="BOTTLE"/>
    <x v="0"/>
    <x v="5"/>
    <x v="4"/>
    <n v="22.25"/>
    <n v="2652"/>
    <n v="738"/>
    <n v="221"/>
    <n v="61.5"/>
    <n v="51749.2"/>
    <n v="14400.8"/>
    <s v="259%"/>
    <n v="0.05"/>
    <n v="0.02"/>
    <s v="150%"/>
    <n v="2"/>
    <x v="2"/>
  </r>
  <r>
    <x v="1"/>
    <n v="107"/>
    <n v="924704"/>
    <x v="57"/>
    <x v="14"/>
    <s v="BOTTLE"/>
    <x v="0"/>
    <x v="0"/>
    <x v="0"/>
    <n v="21.95"/>
    <n v="2551"/>
    <m/>
    <n v="212.58"/>
    <m/>
    <n v="49101.11"/>
    <m/>
    <s v="-"/>
    <n v="0.05"/>
    <m/>
    <s v="-"/>
    <n v="48"/>
    <x v="0"/>
  </r>
  <r>
    <x v="1"/>
    <n v="108"/>
    <n v="148437"/>
    <x v="88"/>
    <x v="18"/>
    <s v="BOTTLE"/>
    <x v="0"/>
    <x v="4"/>
    <x v="3"/>
    <n v="17.95"/>
    <n v="2470"/>
    <m/>
    <n v="205.83"/>
    <m/>
    <n v="38798.67"/>
    <m/>
    <s v="-"/>
    <n v="0.05"/>
    <m/>
    <s v="-"/>
    <n v="47"/>
    <x v="0"/>
  </r>
  <r>
    <x v="1"/>
    <n v="109"/>
    <n v="359513"/>
    <x v="70"/>
    <x v="11"/>
    <s v="BOTTLE"/>
    <x v="0"/>
    <x v="2"/>
    <x v="1"/>
    <n v="38.950000000000003"/>
    <n v="2446"/>
    <n v="2853"/>
    <n v="203.83"/>
    <n v="237.75"/>
    <n v="83878.320000000007"/>
    <n v="97835.18"/>
    <s v="-14%"/>
    <n v="0.05"/>
    <n v="0.06"/>
    <s v="-17%"/>
    <n v="17"/>
    <x v="0"/>
  </r>
  <r>
    <x v="1"/>
    <n v="110"/>
    <n v="400598"/>
    <x v="78"/>
    <x v="19"/>
    <s v="BOTTLE"/>
    <x v="0"/>
    <x v="5"/>
    <x v="4"/>
    <n v="23.85"/>
    <n v="2431"/>
    <n v="1235"/>
    <n v="202.58"/>
    <n v="102.92"/>
    <n v="50878.89"/>
    <n v="25847.57"/>
    <s v="97%"/>
    <n v="0.05"/>
    <n v="0.03"/>
    <s v="67%"/>
    <n v="7"/>
    <x v="2"/>
  </r>
  <r>
    <x v="1"/>
    <n v="111"/>
    <n v="369751"/>
    <x v="81"/>
    <x v="0"/>
    <s v="BOTTLE"/>
    <x v="0"/>
    <x v="5"/>
    <x v="4"/>
    <n v="17.25"/>
    <n v="2389"/>
    <n v="909"/>
    <n v="199.08"/>
    <n v="75.75"/>
    <n v="36046.42"/>
    <n v="13715.44"/>
    <s v="163%"/>
    <n v="0.05"/>
    <n v="0.02"/>
    <s v="150%"/>
    <n v="3"/>
    <x v="2"/>
  </r>
  <r>
    <x v="1"/>
    <n v="112"/>
    <n v="149542"/>
    <x v="98"/>
    <x v="29"/>
    <s v="BOTTLE"/>
    <x v="0"/>
    <x v="2"/>
    <x v="1"/>
    <n v="19.95"/>
    <n v="2230"/>
    <m/>
    <n v="185.83"/>
    <m/>
    <n v="38975.660000000003"/>
    <m/>
    <s v="-"/>
    <n v="0.04"/>
    <m/>
    <s v="-"/>
    <n v="28"/>
    <x v="0"/>
  </r>
  <r>
    <x v="1"/>
    <n v="113"/>
    <n v="630558"/>
    <x v="185"/>
    <x v="4"/>
    <s v="BOTTLE"/>
    <x v="0"/>
    <x v="2"/>
    <x v="1"/>
    <n v="19.95"/>
    <n v="2205"/>
    <m/>
    <n v="183.75"/>
    <m/>
    <n v="38538.720000000001"/>
    <m/>
    <s v="-"/>
    <n v="0.04"/>
    <m/>
    <s v="-"/>
    <n v="24"/>
    <x v="0"/>
  </r>
  <r>
    <x v="1"/>
    <n v="114"/>
    <n v="492728"/>
    <x v="99"/>
    <x v="14"/>
    <s v="BOTTLE"/>
    <x v="0"/>
    <x v="3"/>
    <x v="2"/>
    <n v="27.95"/>
    <n v="2140"/>
    <n v="31"/>
    <n v="178.33"/>
    <n v="2.58"/>
    <n v="52553.1"/>
    <n v="761.28"/>
    <s v="6,803%"/>
    <n v="0.04"/>
    <n v="0"/>
    <s v="-"/>
    <n v="29"/>
    <x v="0"/>
  </r>
  <r>
    <x v="1"/>
    <n v="115"/>
    <n v="609891"/>
    <x v="72"/>
    <x v="6"/>
    <s v="BOTTLE"/>
    <x v="0"/>
    <x v="5"/>
    <x v="4"/>
    <n v="16.850000000000001"/>
    <n v="2083"/>
    <m/>
    <n v="173.58"/>
    <m/>
    <n v="30691.99"/>
    <m/>
    <s v="-"/>
    <n v="0.04"/>
    <m/>
    <s v="-"/>
    <n v="1"/>
    <x v="2"/>
  </r>
  <r>
    <x v="1"/>
    <n v="116"/>
    <n v="447474"/>
    <x v="135"/>
    <x v="5"/>
    <s v="BOTTLE"/>
    <x v="0"/>
    <x v="0"/>
    <x v="0"/>
    <n v="29.95"/>
    <n v="2049"/>
    <n v="1481"/>
    <n v="170.75"/>
    <n v="123.42"/>
    <n v="53944.91"/>
    <n v="38990.93"/>
    <s v="38%"/>
    <n v="0.04"/>
    <n v="0.03"/>
    <s v="33%"/>
    <n v="18"/>
    <x v="0"/>
  </r>
  <r>
    <x v="1"/>
    <n v="117"/>
    <n v="329805"/>
    <x v="105"/>
    <x v="14"/>
    <s v="BOTTLE"/>
    <x v="0"/>
    <x v="3"/>
    <x v="2"/>
    <n v="24.95"/>
    <n v="2041"/>
    <n v="12"/>
    <n v="170.08"/>
    <n v="1"/>
    <n v="44703.32"/>
    <n v="262.83"/>
    <s v="16,908%"/>
    <n v="0.04"/>
    <n v="0"/>
    <s v="-"/>
    <n v="23"/>
    <x v="0"/>
  </r>
  <r>
    <x v="1"/>
    <n v="118"/>
    <n v="309609"/>
    <x v="134"/>
    <x v="11"/>
    <s v="BOTTLE"/>
    <x v="0"/>
    <x v="0"/>
    <x v="0"/>
    <n v="23.95"/>
    <n v="1891"/>
    <n v="47"/>
    <n v="157.58000000000001"/>
    <n v="3.92"/>
    <n v="39744.47"/>
    <n v="987.83"/>
    <s v="3,923%"/>
    <n v="0.04"/>
    <n v="0"/>
    <s v="-"/>
    <n v="18"/>
    <x v="0"/>
  </r>
  <r>
    <x v="1"/>
    <n v="119"/>
    <n v="445346"/>
    <x v="87"/>
    <x v="26"/>
    <s v="BOTTLE"/>
    <x v="0"/>
    <x v="5"/>
    <x v="4"/>
    <n v="13.25"/>
    <n v="1769"/>
    <n v="3042"/>
    <n v="147.41999999999999"/>
    <n v="253.5"/>
    <n v="20429.599999999999"/>
    <n v="35131.06"/>
    <s v="-42%"/>
    <n v="0.04"/>
    <n v="0.06"/>
    <s v="-33%"/>
    <n v="6"/>
    <x v="2"/>
  </r>
  <r>
    <x v="1"/>
    <n v="120"/>
    <n v="149336"/>
    <x v="92"/>
    <x v="10"/>
    <s v="BOTTLE"/>
    <x v="0"/>
    <x v="2"/>
    <x v="1"/>
    <n v="18.95"/>
    <n v="1762"/>
    <m/>
    <n v="146.83000000000001"/>
    <m/>
    <n v="29236.73"/>
    <m/>
    <s v="-"/>
    <n v="0.03"/>
    <m/>
    <s v="-"/>
    <n v="32"/>
    <x v="0"/>
  </r>
  <r>
    <x v="1"/>
    <n v="121"/>
    <n v="645242"/>
    <x v="123"/>
    <x v="25"/>
    <s v="BOTTLE"/>
    <x v="0"/>
    <x v="3"/>
    <x v="2"/>
    <n v="34.950000000000003"/>
    <n v="1642"/>
    <m/>
    <n v="136.83000000000001"/>
    <m/>
    <n v="50495.13"/>
    <m/>
    <s v="-"/>
    <n v="0.03"/>
    <m/>
    <s v="-"/>
    <n v="17"/>
    <x v="0"/>
  </r>
  <r>
    <x v="1"/>
    <n v="122"/>
    <n v="957407"/>
    <x v="138"/>
    <x v="15"/>
    <s v="BOTTLE"/>
    <x v="0"/>
    <x v="0"/>
    <x v="0"/>
    <n v="19.95"/>
    <n v="1574"/>
    <n v="5406"/>
    <n v="131.16999999999999"/>
    <n v="450.5"/>
    <n v="27510.18"/>
    <n v="94485.4"/>
    <s v="-71%"/>
    <n v="0.03"/>
    <n v="0.11"/>
    <s v="-73%"/>
    <n v="14"/>
    <x v="0"/>
  </r>
  <r>
    <x v="1"/>
    <n v="123"/>
    <n v="648717"/>
    <x v="137"/>
    <x v="12"/>
    <s v="BOTTLE"/>
    <x v="0"/>
    <x v="4"/>
    <x v="3"/>
    <n v="24.95"/>
    <n v="1571"/>
    <m/>
    <n v="130.91999999999999"/>
    <m/>
    <n v="34409.07"/>
    <m/>
    <s v="-"/>
    <n v="0.03"/>
    <m/>
    <s v="-"/>
    <n v="15"/>
    <x v="0"/>
  </r>
  <r>
    <x v="1"/>
    <n v="124"/>
    <n v="645184"/>
    <x v="186"/>
    <x v="14"/>
    <s v="BOTTLE"/>
    <x v="0"/>
    <x v="3"/>
    <x v="2"/>
    <n v="24.95"/>
    <n v="1516"/>
    <m/>
    <n v="126.33"/>
    <m/>
    <n v="33204.42"/>
    <m/>
    <s v="-"/>
    <n v="0.03"/>
    <m/>
    <s v="-"/>
    <n v="17"/>
    <x v="0"/>
  </r>
  <r>
    <x v="1"/>
    <n v="125"/>
    <n v="538918"/>
    <x v="67"/>
    <x v="12"/>
    <s v="BOTTLE"/>
    <x v="0"/>
    <x v="3"/>
    <x v="2"/>
    <n v="29.95"/>
    <n v="1456"/>
    <n v="2814"/>
    <n v="121.33"/>
    <n v="234.5"/>
    <n v="38332.74"/>
    <n v="74085.399999999994"/>
    <s v="-48%"/>
    <n v="0.03"/>
    <n v="0.06"/>
    <s v="-50%"/>
    <n v="41"/>
    <x v="0"/>
  </r>
  <r>
    <x v="1"/>
    <n v="126"/>
    <n v="22251"/>
    <x v="145"/>
    <x v="19"/>
    <s v="BOTTLE"/>
    <x v="0"/>
    <x v="5"/>
    <x v="4"/>
    <n v="7.25"/>
    <n v="1439"/>
    <n v="1272"/>
    <n v="119.92"/>
    <n v="106"/>
    <n v="8977.83"/>
    <n v="7935.93"/>
    <s v="13%"/>
    <n v="0.03"/>
    <n v="0.03"/>
    <s v="0%"/>
    <n v="2"/>
    <x v="2"/>
  </r>
  <r>
    <x v="1"/>
    <n v="127"/>
    <n v="714295"/>
    <x v="187"/>
    <x v="48"/>
    <s v="BOTTLE"/>
    <x v="0"/>
    <x v="0"/>
    <x v="0"/>
    <n v="19.95"/>
    <n v="1423"/>
    <n v="9210"/>
    <n v="118.58"/>
    <n v="767.5"/>
    <n v="24871.02"/>
    <n v="160971.24"/>
    <s v="-85%"/>
    <n v="0.03"/>
    <n v="0.19"/>
    <s v="-84%"/>
    <n v="15"/>
    <x v="0"/>
  </r>
  <r>
    <x v="1"/>
    <n v="128"/>
    <n v="331652"/>
    <x v="128"/>
    <x v="36"/>
    <s v="BOTTLE"/>
    <x v="0"/>
    <x v="2"/>
    <x v="1"/>
    <n v="27.95"/>
    <n v="1420"/>
    <n v="1874"/>
    <n v="118.33"/>
    <n v="156.16999999999999"/>
    <n v="34871.68"/>
    <n v="46020.800000000003"/>
    <s v="-24%"/>
    <n v="0.03"/>
    <n v="0.04"/>
    <s v="-25%"/>
    <n v="18"/>
    <x v="0"/>
  </r>
  <r>
    <x v="1"/>
    <n v="129"/>
    <n v="415653"/>
    <x v="188"/>
    <x v="19"/>
    <s v="BOTTLE"/>
    <x v="0"/>
    <x v="0"/>
    <x v="0"/>
    <n v="32.950000000000003"/>
    <n v="1393"/>
    <n v="41"/>
    <n v="116.08"/>
    <n v="3.42"/>
    <n v="40372.35"/>
    <n v="1188.27"/>
    <s v="3,298%"/>
    <n v="0.03"/>
    <n v="0"/>
    <s v="-"/>
    <n v="19"/>
    <x v="0"/>
  </r>
  <r>
    <x v="1"/>
    <n v="130"/>
    <n v="437855"/>
    <x v="153"/>
    <x v="16"/>
    <s v="BOTTLE"/>
    <x v="0"/>
    <x v="3"/>
    <x v="2"/>
    <n v="40"/>
    <n v="1381"/>
    <n v="1143"/>
    <n v="115.08"/>
    <n v="95.25"/>
    <n v="48640.53"/>
    <n v="40257.879999999997"/>
    <s v="21%"/>
    <n v="0.03"/>
    <n v="0.02"/>
    <s v="50%"/>
    <n v="6"/>
    <x v="0"/>
  </r>
  <r>
    <x v="1"/>
    <n v="131"/>
    <n v="648857"/>
    <x v="126"/>
    <x v="9"/>
    <s v="BOTTLE"/>
    <x v="0"/>
    <x v="8"/>
    <x v="6"/>
    <n v="21.25"/>
    <n v="1340"/>
    <m/>
    <n v="111.67"/>
    <m/>
    <n v="24961.95"/>
    <m/>
    <s v="-"/>
    <n v="0.03"/>
    <m/>
    <s v="-"/>
    <n v="17"/>
    <x v="0"/>
  </r>
  <r>
    <x v="1"/>
    <n v="132"/>
    <n v="507517"/>
    <x v="116"/>
    <x v="34"/>
    <s v="BOTTLE"/>
    <x v="0"/>
    <x v="2"/>
    <x v="1"/>
    <n v="25.95"/>
    <n v="1325"/>
    <n v="67"/>
    <n v="110.42"/>
    <n v="5.58"/>
    <n v="30193.58"/>
    <n v="1526.77"/>
    <s v="1,878%"/>
    <n v="0.03"/>
    <n v="0"/>
    <s v="-"/>
    <n v="12"/>
    <x v="0"/>
  </r>
  <r>
    <x v="1"/>
    <n v="133"/>
    <n v="483065"/>
    <x v="119"/>
    <x v="19"/>
    <s v="BOTTLE"/>
    <x v="0"/>
    <x v="0"/>
    <x v="0"/>
    <n v="28.95"/>
    <n v="1319"/>
    <n v="142"/>
    <n v="109.92"/>
    <n v="11.83"/>
    <n v="33558.629999999997"/>
    <n v="3612.83"/>
    <s v="829%"/>
    <n v="0.03"/>
    <n v="0"/>
    <s v="-"/>
    <n v="14"/>
    <x v="0"/>
  </r>
  <r>
    <x v="1"/>
    <n v="134"/>
    <n v="645226"/>
    <x v="136"/>
    <x v="38"/>
    <s v="BOTTLE"/>
    <x v="0"/>
    <x v="3"/>
    <x v="2"/>
    <n v="50"/>
    <n v="1283"/>
    <m/>
    <n v="106.92"/>
    <m/>
    <n v="56542.83"/>
    <m/>
    <s v="-"/>
    <n v="0.03"/>
    <m/>
    <s v="-"/>
    <n v="7"/>
    <x v="0"/>
  </r>
  <r>
    <x v="1"/>
    <n v="135"/>
    <n v="179754"/>
    <x v="189"/>
    <x v="50"/>
    <s v="BOTTLE"/>
    <x v="0"/>
    <x v="3"/>
    <x v="2"/>
    <n v="39.950000000000003"/>
    <n v="1245"/>
    <m/>
    <n v="103.75"/>
    <m/>
    <n v="43795.35"/>
    <m/>
    <s v="-"/>
    <n v="0.02"/>
    <m/>
    <s v="-"/>
    <n v="13"/>
    <x v="0"/>
  </r>
  <r>
    <x v="1"/>
    <n v="136"/>
    <n v="402685"/>
    <x v="130"/>
    <x v="11"/>
    <s v="BOTTLE"/>
    <x v="0"/>
    <x v="3"/>
    <x v="2"/>
    <n v="32.950000000000003"/>
    <n v="1229"/>
    <n v="602"/>
    <n v="102.42"/>
    <n v="50.17"/>
    <n v="35619.25"/>
    <n v="17447.349999999999"/>
    <s v="104%"/>
    <n v="0.02"/>
    <n v="0.01"/>
    <s v="100%"/>
    <n v="10"/>
    <x v="0"/>
  </r>
  <r>
    <x v="1"/>
    <n v="137"/>
    <n v="156869"/>
    <x v="68"/>
    <x v="14"/>
    <s v="BOTTLE"/>
    <x v="0"/>
    <x v="3"/>
    <x v="2"/>
    <n v="22.95"/>
    <n v="1207"/>
    <m/>
    <n v="100.58"/>
    <m/>
    <n v="24300.22"/>
    <m/>
    <s v="-"/>
    <n v="0.02"/>
    <m/>
    <s v="-"/>
    <n v="31"/>
    <x v="0"/>
  </r>
  <r>
    <x v="1"/>
    <n v="138"/>
    <n v="149997"/>
    <x v="100"/>
    <x v="9"/>
    <s v="BOTTLE"/>
    <x v="0"/>
    <x v="2"/>
    <x v="1"/>
    <n v="24.95"/>
    <n v="1122"/>
    <m/>
    <n v="93.5"/>
    <m/>
    <n v="24574.78"/>
    <m/>
    <s v="-"/>
    <n v="0.02"/>
    <m/>
    <s v="-"/>
    <n v="19"/>
    <x v="0"/>
  </r>
  <r>
    <x v="1"/>
    <n v="139"/>
    <n v="648840"/>
    <x v="131"/>
    <x v="34"/>
    <s v="BOTTLE"/>
    <x v="0"/>
    <x v="9"/>
    <x v="7"/>
    <n v="19.95"/>
    <n v="1113"/>
    <m/>
    <n v="92.75"/>
    <m/>
    <n v="19452.88"/>
    <m/>
    <s v="-"/>
    <n v="0.02"/>
    <m/>
    <s v="-"/>
    <n v="10"/>
    <x v="0"/>
  </r>
  <r>
    <x v="1"/>
    <n v="140"/>
    <n v="468165"/>
    <x v="104"/>
    <x v="2"/>
    <s v="BOTTLE"/>
    <x v="0"/>
    <x v="5"/>
    <x v="4"/>
    <n v="19"/>
    <n v="1106"/>
    <n v="599"/>
    <n v="92.17"/>
    <n v="49.92"/>
    <n v="18400.71"/>
    <n v="9965.66"/>
    <s v="85%"/>
    <n v="0.02"/>
    <n v="0.01"/>
    <s v="100%"/>
    <n v="2"/>
    <x v="2"/>
  </r>
  <r>
    <x v="1"/>
    <n v="141"/>
    <n v="429308"/>
    <x v="96"/>
    <x v="7"/>
    <s v="BOTTLE"/>
    <x v="0"/>
    <x v="0"/>
    <x v="0"/>
    <n v="29.95"/>
    <n v="1094"/>
    <n v="1"/>
    <n v="91.17"/>
    <n v="0.08"/>
    <n v="28802.21"/>
    <n v="26.33"/>
    <s v="109,300%"/>
    <n v="0.02"/>
    <n v="0"/>
    <s v="-"/>
    <n v="23"/>
    <x v="0"/>
  </r>
  <r>
    <x v="1"/>
    <n v="142"/>
    <n v="329706"/>
    <x v="62"/>
    <x v="10"/>
    <s v="BOTTLE"/>
    <x v="0"/>
    <x v="3"/>
    <x v="2"/>
    <n v="27.95"/>
    <n v="1039"/>
    <m/>
    <n v="86.58"/>
    <m/>
    <n v="25515.27"/>
    <m/>
    <s v="-"/>
    <n v="0.02"/>
    <m/>
    <s v="-"/>
    <n v="19"/>
    <x v="0"/>
  </r>
  <r>
    <x v="1"/>
    <n v="143"/>
    <n v="493163"/>
    <x v="102"/>
    <x v="30"/>
    <s v="BOTTLE"/>
    <x v="0"/>
    <x v="3"/>
    <x v="2"/>
    <n v="44.95"/>
    <n v="982"/>
    <n v="875"/>
    <n v="81.83"/>
    <n v="72.92"/>
    <n v="38888.94"/>
    <n v="34651.550000000003"/>
    <s v="12%"/>
    <n v="0.02"/>
    <n v="0.02"/>
    <s v="0%"/>
    <n v="15"/>
    <x v="0"/>
  </r>
  <r>
    <x v="1"/>
    <n v="144"/>
    <n v="450668"/>
    <x v="190"/>
    <x v="51"/>
    <s v="BOTTLE"/>
    <x v="0"/>
    <x v="0"/>
    <x v="0"/>
    <n v="19.95"/>
    <n v="969"/>
    <n v="5231"/>
    <n v="80.75"/>
    <n v="435.92"/>
    <n v="16936.060000000001"/>
    <n v="91426.77"/>
    <s v="-81%"/>
    <n v="0.02"/>
    <n v="0.11"/>
    <s v="-82%"/>
    <n v="11"/>
    <x v="0"/>
  </r>
  <r>
    <x v="1"/>
    <n v="145"/>
    <n v="164228"/>
    <x v="191"/>
    <x v="25"/>
    <s v="BOTTLE"/>
    <x v="0"/>
    <x v="0"/>
    <x v="0"/>
    <n v="24.95"/>
    <n v="960"/>
    <n v="10128"/>
    <n v="80"/>
    <n v="844"/>
    <n v="21026.55"/>
    <n v="221830.09"/>
    <s v="-91%"/>
    <n v="0.02"/>
    <n v="0.21"/>
    <s v="-90%"/>
    <n v="13"/>
    <x v="0"/>
  </r>
  <r>
    <x v="1"/>
    <n v="146"/>
    <n v="454827"/>
    <x v="192"/>
    <x v="27"/>
    <s v="BOTTLE"/>
    <x v="0"/>
    <x v="5"/>
    <x v="8"/>
    <n v="13.1"/>
    <n v="851"/>
    <m/>
    <n v="70.92"/>
    <m/>
    <n v="9714.9599999999991"/>
    <m/>
    <s v="-"/>
    <n v="0.02"/>
    <m/>
    <s v="-"/>
    <n v="41"/>
    <x v="2"/>
  </r>
  <r>
    <x v="1"/>
    <n v="147"/>
    <n v="555524"/>
    <x v="163"/>
    <x v="45"/>
    <s v="BOTTLE"/>
    <x v="0"/>
    <x v="4"/>
    <x v="3"/>
    <n v="18.95"/>
    <n v="777"/>
    <n v="1451"/>
    <n v="64.75"/>
    <n v="120.92"/>
    <n v="12892.7"/>
    <n v="24076.33"/>
    <s v="-46%"/>
    <n v="0.02"/>
    <n v="0.03"/>
    <s v="-33%"/>
    <n v="9"/>
    <x v="0"/>
  </r>
  <r>
    <x v="1"/>
    <n v="148"/>
    <n v="994939"/>
    <x v="124"/>
    <x v="25"/>
    <s v="BOTTLE"/>
    <x v="0"/>
    <x v="4"/>
    <x v="3"/>
    <n v="28.95"/>
    <n v="724"/>
    <m/>
    <n v="60.33"/>
    <m/>
    <n v="18420.349999999999"/>
    <m/>
    <s v="-"/>
    <n v="0.01"/>
    <m/>
    <s v="-"/>
    <n v="6"/>
    <x v="0"/>
  </r>
  <r>
    <x v="1"/>
    <n v="149"/>
    <n v="332494"/>
    <x v="91"/>
    <x v="20"/>
    <s v="BOTTLE"/>
    <x v="0"/>
    <x v="2"/>
    <x v="1"/>
    <n v="27.95"/>
    <n v="709"/>
    <m/>
    <n v="59.08"/>
    <m/>
    <n v="17411.28"/>
    <m/>
    <s v="-"/>
    <n v="0.01"/>
    <m/>
    <s v="-"/>
    <n v="23"/>
    <x v="0"/>
  </r>
  <r>
    <x v="1"/>
    <n v="150"/>
    <n v="645192"/>
    <x v="110"/>
    <x v="32"/>
    <s v="BOTTLE"/>
    <x v="0"/>
    <x v="7"/>
    <x v="5"/>
    <n v="23.95"/>
    <n v="668"/>
    <m/>
    <n v="55.67"/>
    <m/>
    <n v="14039.82"/>
    <m/>
    <s v="-"/>
    <n v="0.01"/>
    <m/>
    <s v="-"/>
    <n v="13"/>
    <x v="0"/>
  </r>
  <r>
    <x v="1"/>
    <n v="151"/>
    <n v="238568"/>
    <x v="109"/>
    <x v="7"/>
    <s v="BOTTLE"/>
    <x v="0"/>
    <x v="2"/>
    <x v="1"/>
    <n v="45"/>
    <n v="657"/>
    <n v="290"/>
    <n v="54.75"/>
    <n v="24.17"/>
    <n v="26047.43"/>
    <n v="11497.35"/>
    <s v="127%"/>
    <n v="0.01"/>
    <n v="0.01"/>
    <s v="0%"/>
    <n v="3"/>
    <x v="0"/>
  </r>
  <r>
    <x v="1"/>
    <n v="152"/>
    <n v="426650"/>
    <x v="152"/>
    <x v="15"/>
    <s v="BOTTLE"/>
    <x v="0"/>
    <x v="4"/>
    <x v="3"/>
    <n v="27.95"/>
    <n v="617"/>
    <m/>
    <n v="51.42"/>
    <m/>
    <n v="15151.99"/>
    <m/>
    <s v="-"/>
    <n v="0.01"/>
    <m/>
    <s v="-"/>
    <n v="4"/>
    <x v="0"/>
  </r>
  <r>
    <x v="1"/>
    <n v="153"/>
    <n v="598813"/>
    <x v="93"/>
    <x v="11"/>
    <s v="BOTTLE"/>
    <x v="0"/>
    <x v="3"/>
    <x v="2"/>
    <n v="48.95"/>
    <n v="613"/>
    <n v="755"/>
    <n v="51.08"/>
    <n v="62.92"/>
    <n v="26445.8"/>
    <n v="32571.9"/>
    <s v="-19%"/>
    <n v="0.01"/>
    <n v="0.02"/>
    <s v="-50%"/>
    <n v="9"/>
    <x v="0"/>
  </r>
  <r>
    <x v="1"/>
    <n v="154"/>
    <n v="329672"/>
    <x v="106"/>
    <x v="7"/>
    <s v="BOTTLE"/>
    <x v="0"/>
    <x v="3"/>
    <x v="2"/>
    <n v="49.95"/>
    <n v="596"/>
    <m/>
    <n v="49.67"/>
    <m/>
    <n v="26239.82"/>
    <m/>
    <s v="-"/>
    <n v="0.01"/>
    <m/>
    <s v="-"/>
    <n v="5"/>
    <x v="0"/>
  </r>
  <r>
    <x v="1"/>
    <n v="155"/>
    <n v="630517"/>
    <x v="154"/>
    <x v="17"/>
    <s v="BOTTLE"/>
    <x v="0"/>
    <x v="8"/>
    <x v="6"/>
    <n v="32"/>
    <n v="569"/>
    <n v="426"/>
    <n v="47.42"/>
    <n v="35.5"/>
    <n v="16012.57"/>
    <n v="11988.32"/>
    <s v="34%"/>
    <n v="0.01"/>
    <n v="0.01"/>
    <s v="0%"/>
    <n v="5"/>
    <x v="0"/>
  </r>
  <r>
    <x v="1"/>
    <n v="156"/>
    <n v="361220"/>
    <x v="193"/>
    <x v="34"/>
    <s v="BOTTLE"/>
    <x v="0"/>
    <x v="0"/>
    <x v="0"/>
    <n v="19.95"/>
    <n v="534"/>
    <n v="5547"/>
    <n v="44.5"/>
    <n v="462.25"/>
    <n v="9333.19"/>
    <n v="96949.78"/>
    <s v="-90%"/>
    <n v="0.01"/>
    <n v="0.12"/>
    <s v="-92%"/>
    <n v="10"/>
    <x v="0"/>
  </r>
  <r>
    <x v="1"/>
    <n v="157"/>
    <n v="35337"/>
    <x v="194"/>
    <x v="0"/>
    <s v="BOTTLE"/>
    <x v="0"/>
    <x v="3"/>
    <x v="2"/>
    <n v="29.95"/>
    <n v="527"/>
    <n v="2504"/>
    <n v="43.92"/>
    <n v="208.67"/>
    <n v="13874.56"/>
    <n v="65923.89"/>
    <s v="-79%"/>
    <n v="0.01"/>
    <n v="0.05"/>
    <s v="-80%"/>
    <n v="8"/>
    <x v="0"/>
  </r>
  <r>
    <x v="1"/>
    <n v="158"/>
    <n v="533984"/>
    <x v="142"/>
    <x v="9"/>
    <s v="BOTTLE"/>
    <x v="0"/>
    <x v="7"/>
    <x v="5"/>
    <n v="60"/>
    <n v="506"/>
    <n v="8"/>
    <n v="42.17"/>
    <n v="0.67"/>
    <n v="26777.7"/>
    <n v="423.36"/>
    <s v="6,225%"/>
    <n v="0.01"/>
    <n v="0"/>
    <s v="-"/>
    <n v="4"/>
    <x v="0"/>
  </r>
  <r>
    <x v="1"/>
    <n v="159"/>
    <n v="649632"/>
    <x v="155"/>
    <x v="38"/>
    <s v="BOTTLE"/>
    <x v="0"/>
    <x v="3"/>
    <x v="2"/>
    <n v="70"/>
    <n v="438"/>
    <m/>
    <n v="36.5"/>
    <m/>
    <n v="27055.22"/>
    <m/>
    <s v="-"/>
    <n v="0.01"/>
    <m/>
    <s v="-"/>
    <n v="3"/>
    <x v="0"/>
  </r>
  <r>
    <x v="1"/>
    <n v="160"/>
    <n v="648386"/>
    <x v="114"/>
    <x v="23"/>
    <s v="BOTTLE"/>
    <x v="0"/>
    <x v="5"/>
    <x v="4"/>
    <n v="11"/>
    <n v="435"/>
    <m/>
    <n v="36.25"/>
    <m/>
    <n v="4157.5200000000004"/>
    <m/>
    <s v="-"/>
    <n v="0.01"/>
    <m/>
    <s v="-"/>
    <n v="1"/>
    <x v="2"/>
  </r>
  <r>
    <x v="1"/>
    <n v="161"/>
    <n v="282806"/>
    <x v="195"/>
    <x v="25"/>
    <s v="BOTTLE"/>
    <x v="0"/>
    <x v="0"/>
    <x v="0"/>
    <n v="39.950000000000003"/>
    <n v="414"/>
    <n v="701"/>
    <n v="34.5"/>
    <n v="58.42"/>
    <n v="14563.27"/>
    <n v="24659.07"/>
    <s v="-41%"/>
    <n v="0.01"/>
    <n v="0.01"/>
    <s v="0%"/>
    <n v="4"/>
    <x v="0"/>
  </r>
  <r>
    <x v="1"/>
    <n v="162"/>
    <n v="630699"/>
    <x v="159"/>
    <x v="5"/>
    <s v="BOTTLE"/>
    <x v="0"/>
    <x v="3"/>
    <x v="2"/>
    <n v="60"/>
    <n v="410"/>
    <n v="60"/>
    <n v="34.17"/>
    <n v="5"/>
    <n v="21697.35"/>
    <n v="3175.22"/>
    <s v="583%"/>
    <n v="0.01"/>
    <n v="0"/>
    <s v="-"/>
    <n v="3"/>
    <x v="0"/>
  </r>
  <r>
    <x v="1"/>
    <n v="163"/>
    <n v="278580"/>
    <x v="146"/>
    <x v="0"/>
    <s v="BOTTLE"/>
    <x v="0"/>
    <x v="5"/>
    <x v="4"/>
    <n v="10.75"/>
    <n v="382"/>
    <n v="4246"/>
    <n v="31.83"/>
    <n v="353.83"/>
    <n v="3566.46"/>
    <n v="39641.86"/>
    <s v="-91%"/>
    <n v="0.01"/>
    <n v="0.09"/>
    <s v="-89%"/>
    <n v="1"/>
    <x v="2"/>
  </r>
  <r>
    <x v="1"/>
    <n v="164"/>
    <n v="107367"/>
    <x v="108"/>
    <x v="31"/>
    <s v="BOTTLE"/>
    <x v="0"/>
    <x v="3"/>
    <x v="2"/>
    <n v="36.950000000000003"/>
    <n v="366"/>
    <m/>
    <n v="30.5"/>
    <m/>
    <n v="11903.1"/>
    <m/>
    <s v="-"/>
    <n v="0.01"/>
    <m/>
    <s v="-"/>
    <n v="6"/>
    <x v="0"/>
  </r>
  <r>
    <x v="1"/>
    <n v="165"/>
    <n v="551648"/>
    <x v="196"/>
    <x v="7"/>
    <s v="BOTTLE"/>
    <x v="0"/>
    <x v="3"/>
    <x v="2"/>
    <n v="19.95"/>
    <n v="365"/>
    <n v="10675"/>
    <n v="30.42"/>
    <n v="889.58"/>
    <n v="6379.42"/>
    <n v="186576.33"/>
    <s v="-97%"/>
    <n v="0.01"/>
    <n v="0.22"/>
    <s v="-95%"/>
    <n v="6"/>
    <x v="0"/>
  </r>
  <r>
    <x v="1"/>
    <n v="166"/>
    <n v="499855"/>
    <x v="197"/>
    <x v="34"/>
    <s v="BOTTLE"/>
    <x v="0"/>
    <x v="2"/>
    <x v="1"/>
    <n v="16.95"/>
    <n v="303"/>
    <n v="2232"/>
    <n v="25.25"/>
    <n v="186"/>
    <n v="4491.37"/>
    <n v="33084.959999999999"/>
    <s v="-86%"/>
    <n v="0.01"/>
    <n v="0.05"/>
    <s v="-80%"/>
    <n v="5"/>
    <x v="0"/>
  </r>
  <r>
    <x v="1"/>
    <n v="167"/>
    <n v="555516"/>
    <x v="198"/>
    <x v="34"/>
    <s v="BOTTLE"/>
    <x v="0"/>
    <x v="4"/>
    <x v="3"/>
    <n v="19.95"/>
    <n v="298"/>
    <n v="1305"/>
    <n v="24.83"/>
    <n v="108.75"/>
    <n v="5208.41"/>
    <n v="22808.63"/>
    <s v="-77%"/>
    <n v="0.01"/>
    <n v="0.03"/>
    <s v="-67%"/>
    <n v="5"/>
    <x v="0"/>
  </r>
  <r>
    <x v="1"/>
    <n v="168"/>
    <n v="39503"/>
    <x v="121"/>
    <x v="3"/>
    <s v="BOTTLE"/>
    <x v="0"/>
    <x v="2"/>
    <x v="1"/>
    <n v="65"/>
    <n v="286"/>
    <m/>
    <n v="23.83"/>
    <m/>
    <n v="16400.71"/>
    <m/>
    <s v="-"/>
    <n v="0.01"/>
    <m/>
    <s v="-"/>
    <n v="3"/>
    <x v="0"/>
  </r>
  <r>
    <x v="1"/>
    <n v="169"/>
    <n v="415463"/>
    <x v="199"/>
    <x v="0"/>
    <s v="BOTTLE"/>
    <x v="0"/>
    <x v="4"/>
    <x v="3"/>
    <n v="24.95"/>
    <n v="286"/>
    <n v="3355"/>
    <n v="23.83"/>
    <n v="279.58"/>
    <n v="6264.16"/>
    <n v="73483.41"/>
    <s v="-91%"/>
    <n v="0.01"/>
    <n v="7.0000000000000007E-2"/>
    <s v="-86%"/>
    <n v="5"/>
    <x v="0"/>
  </r>
  <r>
    <x v="1"/>
    <n v="170"/>
    <n v="287888"/>
    <x v="141"/>
    <x v="5"/>
    <s v="BOTTLE"/>
    <x v="0"/>
    <x v="2"/>
    <x v="1"/>
    <n v="35"/>
    <n v="266"/>
    <m/>
    <n v="22.17"/>
    <m/>
    <n v="8191.86"/>
    <m/>
    <s v="-"/>
    <n v="0.01"/>
    <m/>
    <s v="-"/>
    <n v="3"/>
    <x v="0"/>
  </r>
  <r>
    <x v="1"/>
    <n v="171"/>
    <n v="560292"/>
    <x v="200"/>
    <x v="52"/>
    <s v="BOTTLE"/>
    <x v="0"/>
    <x v="0"/>
    <x v="0"/>
    <n v="23.95"/>
    <n v="260"/>
    <n v="2592"/>
    <n v="21.67"/>
    <n v="216"/>
    <n v="5464.6"/>
    <n v="54477.88"/>
    <s v="-90%"/>
    <n v="0.01"/>
    <n v="0.05"/>
    <s v="-80%"/>
    <n v="4"/>
    <x v="0"/>
  </r>
  <r>
    <x v="1"/>
    <n v="172"/>
    <n v="13527"/>
    <x v="89"/>
    <x v="27"/>
    <s v="BOTTLE"/>
    <x v="0"/>
    <x v="5"/>
    <x v="4"/>
    <n v="13"/>
    <n v="259"/>
    <m/>
    <n v="21.58"/>
    <m/>
    <n v="2933.81"/>
    <m/>
    <s v="-"/>
    <n v="0.01"/>
    <m/>
    <s v="-"/>
    <n v="2"/>
    <x v="2"/>
  </r>
  <r>
    <x v="1"/>
    <n v="173"/>
    <n v="578054"/>
    <x v="143"/>
    <x v="40"/>
    <s v="BOTTLE"/>
    <x v="0"/>
    <x v="3"/>
    <x v="2"/>
    <n v="79"/>
    <n v="234"/>
    <n v="243"/>
    <n v="19.5"/>
    <n v="20.25"/>
    <n v="16317.88"/>
    <n v="16945.490000000002"/>
    <s v="-4%"/>
    <n v="0"/>
    <n v="0.01"/>
    <s v="-100%"/>
    <n v="6"/>
    <x v="0"/>
  </r>
  <r>
    <x v="1"/>
    <n v="174"/>
    <n v="378604"/>
    <x v="201"/>
    <x v="0"/>
    <s v="BOTTLE"/>
    <x v="0"/>
    <x v="2"/>
    <x v="1"/>
    <n v="18.75"/>
    <n v="229"/>
    <n v="3196"/>
    <n v="19.079999999999998"/>
    <n v="266.33"/>
    <n v="3759.25"/>
    <n v="52465.31"/>
    <s v="-93%"/>
    <n v="0"/>
    <n v="7.0000000000000007E-2"/>
    <s v="-100%"/>
    <n v="6"/>
    <x v="0"/>
  </r>
  <r>
    <x v="1"/>
    <n v="175"/>
    <n v="9142"/>
    <x v="202"/>
    <x v="4"/>
    <s v="BOTTLE"/>
    <x v="0"/>
    <x v="0"/>
    <x v="0"/>
    <n v="14.75"/>
    <n v="228"/>
    <n v="10346"/>
    <n v="19"/>
    <n v="862.17"/>
    <n v="2935.75"/>
    <n v="133216.19"/>
    <s v="-98%"/>
    <n v="0"/>
    <n v="0.22"/>
    <s v="-100%"/>
    <n v="4"/>
    <x v="0"/>
  </r>
  <r>
    <x v="1"/>
    <n v="176"/>
    <n v="57711"/>
    <x v="132"/>
    <x v="37"/>
    <s v="BOTTLE"/>
    <x v="0"/>
    <x v="8"/>
    <x v="6"/>
    <n v="75"/>
    <n v="220"/>
    <m/>
    <n v="18.329999999999998"/>
    <m/>
    <n v="14562.83"/>
    <m/>
    <s v="-"/>
    <n v="0"/>
    <m/>
    <s v="-"/>
    <n v="3"/>
    <x v="0"/>
  </r>
  <r>
    <x v="1"/>
    <n v="177"/>
    <n v="447433"/>
    <x v="203"/>
    <x v="0"/>
    <s v="BOTTLE"/>
    <x v="0"/>
    <x v="8"/>
    <x v="6"/>
    <n v="29.95"/>
    <n v="211"/>
    <n v="928"/>
    <n v="17.579999999999998"/>
    <n v="77.33"/>
    <n v="5555.09"/>
    <n v="24431.86"/>
    <s v="-77%"/>
    <n v="0"/>
    <n v="0.02"/>
    <s v="-100%"/>
    <n v="4"/>
    <x v="0"/>
  </r>
  <r>
    <x v="1"/>
    <n v="178"/>
    <n v="645234"/>
    <x v="149"/>
    <x v="9"/>
    <s v="BOTTLE"/>
    <x v="0"/>
    <x v="8"/>
    <x v="6"/>
    <n v="60"/>
    <n v="204"/>
    <m/>
    <n v="17"/>
    <m/>
    <n v="10795.75"/>
    <m/>
    <s v="-"/>
    <n v="0"/>
    <m/>
    <s v="-"/>
    <n v="2"/>
    <x v="0"/>
  </r>
  <r>
    <x v="1"/>
    <n v="179"/>
    <n v="560284"/>
    <x v="204"/>
    <x v="34"/>
    <s v="BOTTLE"/>
    <x v="0"/>
    <x v="0"/>
    <x v="0"/>
    <n v="17.95"/>
    <n v="201"/>
    <n v="6070"/>
    <n v="16.75"/>
    <n v="505.83"/>
    <n v="3157.3"/>
    <n v="95347.35"/>
    <s v="-97%"/>
    <n v="0"/>
    <n v="0.13"/>
    <s v="-100%"/>
    <n v="3"/>
    <x v="0"/>
  </r>
  <r>
    <x v="1"/>
    <n v="180"/>
    <n v="465989"/>
    <x v="205"/>
    <x v="20"/>
    <s v="BOTTLE"/>
    <x v="0"/>
    <x v="0"/>
    <x v="0"/>
    <n v="18.95"/>
    <n v="198"/>
    <n v="8249"/>
    <n v="16.5"/>
    <n v="687.42"/>
    <n v="3285.4"/>
    <n v="136875"/>
    <s v="-98%"/>
    <n v="0"/>
    <n v="0.17"/>
    <s v="-100%"/>
    <n v="4"/>
    <x v="0"/>
  </r>
  <r>
    <x v="1"/>
    <n v="181"/>
    <n v="470500"/>
    <x v="174"/>
    <x v="2"/>
    <s v="BOTTLE"/>
    <x v="0"/>
    <x v="5"/>
    <x v="4"/>
    <n v="39.950000000000003"/>
    <n v="190"/>
    <n v="387"/>
    <n v="15.83"/>
    <n v="32.25"/>
    <n v="6683.63"/>
    <n v="13613.5"/>
    <s v="-51%"/>
    <n v="0"/>
    <n v="0.01"/>
    <s v="-100%"/>
    <n v="2"/>
    <x v="2"/>
  </r>
  <r>
    <x v="1"/>
    <n v="182"/>
    <n v="668889"/>
    <x v="115"/>
    <x v="5"/>
    <s v="BOTTLE"/>
    <x v="0"/>
    <x v="3"/>
    <x v="2"/>
    <n v="60"/>
    <n v="184"/>
    <m/>
    <n v="15.33"/>
    <m/>
    <n v="9737.35"/>
    <m/>
    <s v="-"/>
    <n v="0"/>
    <m/>
    <s v="-"/>
    <n v="4"/>
    <x v="0"/>
  </r>
  <r>
    <x v="1"/>
    <n v="183"/>
    <n v="414789"/>
    <x v="206"/>
    <x v="8"/>
    <s v="BOTTLE"/>
    <x v="0"/>
    <x v="0"/>
    <x v="0"/>
    <n v="21.95"/>
    <n v="178"/>
    <n v="3492"/>
    <n v="14.83"/>
    <n v="291"/>
    <n v="3426.11"/>
    <n v="67213.27"/>
    <s v="-95%"/>
    <n v="0"/>
    <n v="7.0000000000000007E-2"/>
    <s v="-100%"/>
    <n v="6"/>
    <x v="0"/>
  </r>
  <r>
    <x v="1"/>
    <n v="184"/>
    <n v="156828"/>
    <x v="97"/>
    <x v="4"/>
    <s v="BOTTLE"/>
    <x v="0"/>
    <x v="7"/>
    <x v="5"/>
    <n v="29.95"/>
    <n v="165"/>
    <m/>
    <n v="13.75"/>
    <m/>
    <n v="4344.03"/>
    <m/>
    <s v="-"/>
    <n v="0"/>
    <m/>
    <s v="-"/>
    <n v="5"/>
    <x v="0"/>
  </r>
  <r>
    <x v="1"/>
    <n v="185"/>
    <n v="362053"/>
    <x v="207"/>
    <x v="53"/>
    <s v="BOTTLE"/>
    <x v="0"/>
    <x v="4"/>
    <x v="3"/>
    <n v="18.95"/>
    <n v="154"/>
    <n v="2531"/>
    <n v="12.83"/>
    <n v="210.92"/>
    <n v="2555.31"/>
    <n v="41996.68"/>
    <s v="-94%"/>
    <n v="0"/>
    <n v="0.05"/>
    <s v="-100%"/>
    <n v="2"/>
    <x v="0"/>
  </r>
  <r>
    <x v="1"/>
    <n v="186"/>
    <n v="554311"/>
    <x v="208"/>
    <x v="17"/>
    <s v="BOTTLE"/>
    <x v="0"/>
    <x v="0"/>
    <x v="0"/>
    <n v="22.95"/>
    <n v="150"/>
    <n v="2377"/>
    <n v="12.5"/>
    <n v="198.08"/>
    <n v="3019.91"/>
    <n v="47855.53"/>
    <s v="-94%"/>
    <n v="0"/>
    <n v="0.05"/>
    <s v="-100%"/>
    <n v="2"/>
    <x v="0"/>
  </r>
  <r>
    <x v="1"/>
    <n v="187"/>
    <n v="409524"/>
    <x v="101"/>
    <x v="25"/>
    <s v="BOTTLE"/>
    <x v="0"/>
    <x v="2"/>
    <x v="1"/>
    <n v="45"/>
    <n v="144"/>
    <m/>
    <n v="12"/>
    <m/>
    <n v="5709.03"/>
    <m/>
    <s v="-"/>
    <n v="0"/>
    <m/>
    <s v="-"/>
    <n v="4"/>
    <x v="0"/>
  </r>
  <r>
    <x v="1"/>
    <n v="188"/>
    <n v="534792"/>
    <x v="158"/>
    <x v="32"/>
    <s v="BOTTLE"/>
    <x v="0"/>
    <x v="7"/>
    <x v="5"/>
    <n v="36"/>
    <n v="141"/>
    <n v="53"/>
    <n v="11.75"/>
    <n v="4.42"/>
    <n v="4467.08"/>
    <n v="1679.12"/>
    <s v="166%"/>
    <n v="0"/>
    <n v="0"/>
    <s v="-"/>
    <n v="2"/>
    <x v="0"/>
  </r>
  <r>
    <x v="1"/>
    <n v="189"/>
    <n v="551630"/>
    <x v="209"/>
    <x v="25"/>
    <s v="BOTTLE"/>
    <x v="0"/>
    <x v="8"/>
    <x v="6"/>
    <n v="17.25"/>
    <n v="132"/>
    <n v="2267"/>
    <n v="11"/>
    <n v="188.92"/>
    <n v="1991.68"/>
    <n v="34205.620000000003"/>
    <s v="-94%"/>
    <n v="0"/>
    <n v="0.05"/>
    <s v="-100%"/>
    <n v="2"/>
    <x v="0"/>
  </r>
  <r>
    <x v="1"/>
    <n v="190"/>
    <n v="466060"/>
    <x v="210"/>
    <x v="5"/>
    <s v="BOTTLE"/>
    <x v="0"/>
    <x v="3"/>
    <x v="2"/>
    <n v="60"/>
    <n v="129"/>
    <n v="194"/>
    <n v="10.75"/>
    <n v="16.170000000000002"/>
    <n v="6826.73"/>
    <n v="10266.549999999999"/>
    <s v="-34%"/>
    <n v="0"/>
    <n v="0"/>
    <s v="-"/>
    <n v="2"/>
    <x v="0"/>
  </r>
  <r>
    <x v="1"/>
    <n v="191"/>
    <n v="663286"/>
    <x v="211"/>
    <x v="54"/>
    <s v="BOTTLE"/>
    <x v="0"/>
    <x v="0"/>
    <x v="0"/>
    <n v="21.95"/>
    <n v="121"/>
    <n v="8298"/>
    <n v="10.08"/>
    <n v="691.5"/>
    <n v="2328.98"/>
    <n v="159718.14000000001"/>
    <s v="-99%"/>
    <n v="0"/>
    <n v="0.17"/>
    <s v="-100%"/>
    <n v="3"/>
    <x v="0"/>
  </r>
  <r>
    <x v="1"/>
    <n v="192"/>
    <n v="696294"/>
    <x v="212"/>
    <x v="16"/>
    <s v="BOTTLE"/>
    <x v="0"/>
    <x v="3"/>
    <x v="2"/>
    <n v="29.95"/>
    <n v="119"/>
    <n v="494"/>
    <n v="9.92"/>
    <n v="41.17"/>
    <n v="3132.96"/>
    <n v="13005.75"/>
    <s v="-76%"/>
    <n v="0"/>
    <n v="0.01"/>
    <s v="-100%"/>
    <n v="2"/>
    <x v="0"/>
  </r>
  <r>
    <x v="1"/>
    <n v="193"/>
    <n v="84897"/>
    <x v="107"/>
    <x v="11"/>
    <s v="BOTTLE"/>
    <x v="0"/>
    <x v="0"/>
    <x v="0"/>
    <n v="62"/>
    <n v="109"/>
    <m/>
    <n v="9.08"/>
    <m/>
    <n v="5961.24"/>
    <m/>
    <s v="-"/>
    <n v="0"/>
    <m/>
    <s v="-"/>
    <n v="4"/>
    <x v="0"/>
  </r>
  <r>
    <x v="1"/>
    <n v="194"/>
    <n v="12232"/>
    <x v="140"/>
    <x v="39"/>
    <s v="BOTTLE"/>
    <x v="0"/>
    <x v="3"/>
    <x v="2"/>
    <n v="65"/>
    <n v="105"/>
    <m/>
    <n v="8.75"/>
    <m/>
    <n v="6021.24"/>
    <m/>
    <s v="-"/>
    <n v="0"/>
    <m/>
    <s v="-"/>
    <n v="4"/>
    <x v="0"/>
  </r>
  <r>
    <x v="1"/>
    <n v="195"/>
    <n v="10010"/>
    <x v="213"/>
    <x v="5"/>
    <s v="BOTTLE"/>
    <x v="0"/>
    <x v="2"/>
    <x v="1"/>
    <n v="19.95"/>
    <n v="103"/>
    <m/>
    <n v="8.58"/>
    <m/>
    <n v="1800.22"/>
    <m/>
    <s v="-"/>
    <n v="0"/>
    <m/>
    <s v="-"/>
    <n v="2"/>
    <x v="0"/>
  </r>
  <r>
    <x v="1"/>
    <n v="196"/>
    <n v="10021"/>
    <x v="214"/>
    <x v="9"/>
    <s v="BOTTLE"/>
    <x v="0"/>
    <x v="2"/>
    <x v="1"/>
    <n v="19.95"/>
    <n v="102"/>
    <m/>
    <n v="8.5"/>
    <m/>
    <n v="1782.74"/>
    <m/>
    <s v="-"/>
    <n v="0"/>
    <m/>
    <s v="-"/>
    <n v="2"/>
    <x v="0"/>
  </r>
  <r>
    <x v="1"/>
    <n v="197"/>
    <n v="466011"/>
    <x v="215"/>
    <x v="37"/>
    <s v="BOTTLE"/>
    <x v="0"/>
    <x v="0"/>
    <x v="0"/>
    <n v="26.95"/>
    <n v="101"/>
    <n v="1328"/>
    <n v="8.42"/>
    <n v="110.67"/>
    <n v="2390.9299999999998"/>
    <n v="31437.17"/>
    <s v="-92%"/>
    <n v="0"/>
    <n v="0.03"/>
    <s v="-100%"/>
    <n v="2"/>
    <x v="0"/>
  </r>
  <r>
    <x v="1"/>
    <n v="198"/>
    <n v="63941"/>
    <x v="216"/>
    <x v="55"/>
    <s v="BOTTLE"/>
    <x v="0"/>
    <x v="0"/>
    <x v="0"/>
    <n v="15.75"/>
    <n v="100"/>
    <n v="8719"/>
    <n v="8.33"/>
    <n v="726.58"/>
    <n v="1376.11"/>
    <n v="119982.7"/>
    <s v="-99%"/>
    <n v="0"/>
    <n v="0.18"/>
    <s v="-100%"/>
    <n v="3"/>
    <x v="0"/>
  </r>
  <r>
    <x v="1"/>
    <n v="199"/>
    <n v="10550"/>
    <x v="129"/>
    <x v="5"/>
    <s v="BOTTLE"/>
    <x v="0"/>
    <x v="7"/>
    <x v="5"/>
    <n v="50"/>
    <n v="94"/>
    <m/>
    <n v="7.83"/>
    <m/>
    <n v="4142.6499999999996"/>
    <m/>
    <s v="-"/>
    <n v="0"/>
    <m/>
    <s v="-"/>
    <n v="2"/>
    <x v="0"/>
  </r>
  <r>
    <x v="1"/>
    <n v="200"/>
    <n v="10020"/>
    <x v="139"/>
    <x v="9"/>
    <s v="BOTTLE"/>
    <x v="0"/>
    <x v="2"/>
    <x v="1"/>
    <n v="19.95"/>
    <n v="80"/>
    <m/>
    <n v="6.67"/>
    <m/>
    <n v="1398.23"/>
    <m/>
    <s v="-"/>
    <n v="0"/>
    <m/>
    <s v="-"/>
    <n v="2"/>
    <x v="0"/>
  </r>
  <r>
    <x v="1"/>
    <n v="201"/>
    <n v="10351"/>
    <x v="112"/>
    <x v="34"/>
    <s v="BOTTLE"/>
    <x v="0"/>
    <x v="3"/>
    <x v="2"/>
    <n v="68"/>
    <n v="80"/>
    <m/>
    <n v="6.67"/>
    <m/>
    <n v="4800"/>
    <m/>
    <s v="-"/>
    <n v="0"/>
    <m/>
    <s v="-"/>
    <n v="4"/>
    <x v="0"/>
  </r>
  <r>
    <x v="1"/>
    <n v="202"/>
    <n v="11963"/>
    <x v="113"/>
    <x v="5"/>
    <s v="BOTTLE"/>
    <x v="0"/>
    <x v="7"/>
    <x v="5"/>
    <n v="49.95"/>
    <n v="75"/>
    <m/>
    <n v="6.25"/>
    <m/>
    <n v="3301.99"/>
    <m/>
    <s v="-"/>
    <n v="0"/>
    <m/>
    <s v="-"/>
    <n v="3"/>
    <x v="0"/>
  </r>
  <r>
    <x v="1"/>
    <n v="203"/>
    <n v="551739"/>
    <x v="217"/>
    <x v="16"/>
    <s v="BOTTLE"/>
    <x v="0"/>
    <x v="0"/>
    <x v="0"/>
    <n v="14.75"/>
    <n v="72"/>
    <n v="11826"/>
    <n v="6"/>
    <n v="985.5"/>
    <n v="927.08"/>
    <n v="152272.82999999999"/>
    <s v="-99%"/>
    <n v="0"/>
    <n v="0.25"/>
    <s v="-100%"/>
    <n v="3"/>
    <x v="0"/>
  </r>
  <r>
    <x v="1"/>
    <n v="204"/>
    <n v="10549"/>
    <x v="151"/>
    <x v="9"/>
    <s v="BOTTLE"/>
    <x v="0"/>
    <x v="7"/>
    <x v="5"/>
    <n v="60"/>
    <n v="71"/>
    <m/>
    <n v="5.92"/>
    <m/>
    <n v="3757.35"/>
    <m/>
    <s v="-"/>
    <n v="0"/>
    <m/>
    <s v="-"/>
    <n v="3"/>
    <x v="0"/>
  </r>
  <r>
    <x v="1"/>
    <n v="205"/>
    <n v="325977"/>
    <x v="218"/>
    <x v="7"/>
    <s v="BOTTLE"/>
    <x v="0"/>
    <x v="0"/>
    <x v="0"/>
    <n v="43.95"/>
    <n v="68"/>
    <n v="290"/>
    <n v="5.67"/>
    <n v="24.17"/>
    <n v="2632.74"/>
    <n v="11227.88"/>
    <s v="-77%"/>
    <n v="0"/>
    <n v="0.01"/>
    <s v="-100%"/>
    <n v="2"/>
    <x v="0"/>
  </r>
  <r>
    <x v="1"/>
    <n v="206"/>
    <n v="175646"/>
    <x v="103"/>
    <x v="3"/>
    <s v="BOTTLE"/>
    <x v="0"/>
    <x v="8"/>
    <x v="6"/>
    <n v="59"/>
    <n v="63"/>
    <m/>
    <n v="5.25"/>
    <m/>
    <n v="3278.23"/>
    <m/>
    <s v="-"/>
    <n v="0"/>
    <m/>
    <s v="-"/>
    <n v="8"/>
    <x v="0"/>
  </r>
  <r>
    <x v="1"/>
    <n v="207"/>
    <n v="554576"/>
    <x v="219"/>
    <x v="15"/>
    <s v="BOTTLE"/>
    <x v="0"/>
    <x v="0"/>
    <x v="0"/>
    <n v="17.95"/>
    <n v="61"/>
    <n v="9080"/>
    <n v="5.08"/>
    <n v="756.67"/>
    <n v="958.19"/>
    <n v="142628.32"/>
    <s v="-99%"/>
    <n v="0"/>
    <n v="0.19"/>
    <s v="-100%"/>
    <n v="3"/>
    <x v="0"/>
  </r>
  <r>
    <x v="1"/>
    <n v="208"/>
    <n v="692301"/>
    <x v="220"/>
    <x v="3"/>
    <s v="BOTTLE"/>
    <x v="0"/>
    <x v="3"/>
    <x v="2"/>
    <n v="24.95"/>
    <n v="52"/>
    <n v="3058"/>
    <n v="4.33"/>
    <n v="254.83"/>
    <n v="1138.94"/>
    <n v="66978.320000000007"/>
    <s v="-98%"/>
    <n v="0"/>
    <n v="0.06"/>
    <s v="-100%"/>
    <n v="2"/>
    <x v="0"/>
  </r>
  <r>
    <x v="1"/>
    <n v="209"/>
    <n v="551689"/>
    <x v="221"/>
    <x v="56"/>
    <s v="BOTTLE"/>
    <x v="0"/>
    <x v="4"/>
    <x v="3"/>
    <n v="13.25"/>
    <n v="51"/>
    <n v="4865"/>
    <n v="4.25"/>
    <n v="405.42"/>
    <n v="588.98"/>
    <n v="56184.29"/>
    <s v="-99%"/>
    <n v="0"/>
    <n v="0.1"/>
    <s v="-100%"/>
    <n v="2"/>
    <x v="0"/>
  </r>
  <r>
    <x v="1"/>
    <n v="210"/>
    <n v="358655"/>
    <x v="222"/>
    <x v="2"/>
    <s v="BOTTLE"/>
    <x v="0"/>
    <x v="5"/>
    <x v="4"/>
    <n v="6.25"/>
    <n v="49"/>
    <n v="121"/>
    <n v="4.08"/>
    <n v="10.08"/>
    <n v="262.35000000000002"/>
    <n v="647.83000000000004"/>
    <s v="-60%"/>
    <n v="0"/>
    <n v="0"/>
    <s v="-"/>
    <n v="1"/>
    <x v="2"/>
  </r>
  <r>
    <x v="1"/>
    <n v="211"/>
    <n v="551721"/>
    <x v="223"/>
    <x v="13"/>
    <s v="BOTTLE"/>
    <x v="0"/>
    <x v="0"/>
    <x v="0"/>
    <n v="17.25"/>
    <n v="47"/>
    <n v="5053"/>
    <n v="3.92"/>
    <n v="421.08"/>
    <n v="709.16"/>
    <n v="76242.17"/>
    <s v="-99%"/>
    <n v="0"/>
    <n v="0.11"/>
    <s v="-100%"/>
    <n v="1"/>
    <x v="0"/>
  </r>
  <r>
    <x v="1"/>
    <n v="212"/>
    <n v="11911"/>
    <x v="111"/>
    <x v="33"/>
    <s v="BOTTLE"/>
    <x v="0"/>
    <x v="3"/>
    <x v="2"/>
    <n v="63"/>
    <n v="45"/>
    <m/>
    <n v="3.75"/>
    <m/>
    <n v="2500.88"/>
    <m/>
    <s v="-"/>
    <n v="0"/>
    <m/>
    <s v="-"/>
    <n v="5"/>
    <x v="0"/>
  </r>
  <r>
    <x v="1"/>
    <n v="213"/>
    <n v="312884"/>
    <x v="224"/>
    <x v="47"/>
    <s v="BOTTLE"/>
    <x v="0"/>
    <x v="3"/>
    <x v="2"/>
    <n v="18.75"/>
    <n v="43"/>
    <n v="2524"/>
    <n v="3.58"/>
    <n v="210.33"/>
    <n v="705.88"/>
    <n v="41433.81"/>
    <s v="-98%"/>
    <n v="0"/>
    <n v="0.05"/>
    <s v="-100%"/>
    <n v="2"/>
    <x v="0"/>
  </r>
  <r>
    <x v="1"/>
    <n v="214"/>
    <n v="447367"/>
    <x v="225"/>
    <x v="17"/>
    <s v="BOTTLE"/>
    <x v="0"/>
    <x v="8"/>
    <x v="6"/>
    <n v="17.75"/>
    <n v="41"/>
    <n v="2296"/>
    <n v="3.42"/>
    <n v="191.33"/>
    <n v="636.77"/>
    <n v="35659.120000000003"/>
    <s v="-98%"/>
    <n v="0"/>
    <n v="0.05"/>
    <s v="-100%"/>
    <n v="1"/>
    <x v="0"/>
  </r>
  <r>
    <x v="1"/>
    <n v="215"/>
    <n v="325944"/>
    <x v="157"/>
    <x v="6"/>
    <s v="BOTTLE"/>
    <x v="0"/>
    <x v="0"/>
    <x v="0"/>
    <n v="17.25"/>
    <n v="40"/>
    <n v="4900"/>
    <n v="3.33"/>
    <n v="408.33"/>
    <n v="603.54"/>
    <n v="73933.63"/>
    <s v="-99%"/>
    <n v="0"/>
    <n v="0.1"/>
    <s v="-100%"/>
    <n v="2"/>
    <x v="0"/>
  </r>
  <r>
    <x v="1"/>
    <n v="216"/>
    <n v="416230"/>
    <x v="85"/>
    <x v="11"/>
    <s v="BOTTLE"/>
    <x v="0"/>
    <x v="6"/>
    <x v="2"/>
    <n v="10.45"/>
    <n v="39"/>
    <n v="931"/>
    <n v="3.25"/>
    <n v="77.58"/>
    <n v="353.76"/>
    <n v="8444.91"/>
    <s v="-96%"/>
    <n v="0"/>
    <n v="0.02"/>
    <s v="-100%"/>
    <n v="1"/>
    <x v="1"/>
  </r>
  <r>
    <x v="1"/>
    <n v="217"/>
    <n v="942201"/>
    <x v="226"/>
    <x v="57"/>
    <s v="BOTTLE"/>
    <x v="0"/>
    <x v="8"/>
    <x v="6"/>
    <n v="199.75"/>
    <n v="38"/>
    <n v="32"/>
    <n v="3.17"/>
    <n v="2.67"/>
    <n v="6710.53"/>
    <n v="5650.97"/>
    <s v="19%"/>
    <n v="0"/>
    <n v="0"/>
    <s v="-"/>
    <n v="1"/>
    <x v="0"/>
  </r>
  <r>
    <x v="1"/>
    <n v="218"/>
    <n v="10796"/>
    <x v="133"/>
    <x v="3"/>
    <s v="BOTTLE"/>
    <x v="0"/>
    <x v="7"/>
    <x v="5"/>
    <n v="68"/>
    <n v="34"/>
    <m/>
    <n v="2.83"/>
    <m/>
    <n v="2040"/>
    <m/>
    <s v="-"/>
    <n v="0"/>
    <m/>
    <s v="-"/>
    <n v="3"/>
    <x v="0"/>
  </r>
  <r>
    <x v="1"/>
    <n v="219"/>
    <n v="11970"/>
    <x v="118"/>
    <x v="9"/>
    <s v="BOTTLE"/>
    <x v="0"/>
    <x v="7"/>
    <x v="5"/>
    <n v="70"/>
    <n v="30"/>
    <m/>
    <n v="2.5"/>
    <m/>
    <n v="1853.1"/>
    <m/>
    <s v="-"/>
    <n v="0"/>
    <m/>
    <s v="-"/>
    <n v="1"/>
    <x v="0"/>
  </r>
  <r>
    <x v="1"/>
    <n v="220"/>
    <n v="571265"/>
    <x v="227"/>
    <x v="5"/>
    <s v="BOTTLE"/>
    <x v="0"/>
    <x v="2"/>
    <x v="1"/>
    <n v="33"/>
    <n v="29"/>
    <n v="22"/>
    <n v="2.42"/>
    <n v="1.83"/>
    <n v="841.77"/>
    <n v="638.58000000000004"/>
    <s v="32%"/>
    <n v="0"/>
    <n v="0"/>
    <s v="-"/>
    <n v="1"/>
    <x v="0"/>
  </r>
  <r>
    <x v="1"/>
    <n v="221"/>
    <n v="406918"/>
    <x v="228"/>
    <x v="58"/>
    <s v="BOTTLE"/>
    <x v="0"/>
    <x v="5"/>
    <x v="4"/>
    <n v="8.9499999999999993"/>
    <n v="28"/>
    <n v="381"/>
    <n v="2.33"/>
    <n v="31.75"/>
    <n v="216.81"/>
    <n v="2950.22"/>
    <s v="-93%"/>
    <n v="0"/>
    <n v="0.01"/>
    <s v="-100%"/>
    <n v="1"/>
    <x v="2"/>
  </r>
  <r>
    <x v="1"/>
    <n v="222"/>
    <n v="63347"/>
    <x v="229"/>
    <x v="58"/>
    <s v="BOTTLE"/>
    <x v="0"/>
    <x v="9"/>
    <x v="7"/>
    <n v="17.95"/>
    <n v="26"/>
    <m/>
    <n v="2.17"/>
    <m/>
    <n v="408.41"/>
    <m/>
    <s v="-"/>
    <n v="0"/>
    <m/>
    <s v="-"/>
    <n v="1"/>
    <x v="0"/>
  </r>
  <r>
    <x v="1"/>
    <n v="223"/>
    <n v="38240"/>
    <x v="230"/>
    <x v="0"/>
    <s v="BOTTLE"/>
    <x v="0"/>
    <x v="0"/>
    <x v="0"/>
    <n v="24.95"/>
    <n v="24"/>
    <n v="1698"/>
    <n v="2"/>
    <n v="141.5"/>
    <n v="525.66"/>
    <n v="37190.71"/>
    <s v="-99%"/>
    <n v="0"/>
    <n v="0.04"/>
    <s v="-100%"/>
    <n v="1"/>
    <x v="0"/>
  </r>
  <r>
    <x v="1"/>
    <n v="224"/>
    <n v="532929"/>
    <x v="231"/>
    <x v="6"/>
    <s v="BOTTLE"/>
    <x v="0"/>
    <x v="3"/>
    <x v="2"/>
    <n v="24.95"/>
    <n v="24"/>
    <n v="1464"/>
    <n v="2"/>
    <n v="122"/>
    <n v="525.66"/>
    <n v="32065.49"/>
    <s v="-98%"/>
    <n v="0"/>
    <n v="0.03"/>
    <s v="-100%"/>
    <n v="1"/>
    <x v="0"/>
  </r>
  <r>
    <x v="1"/>
    <n v="225"/>
    <n v="560425"/>
    <x v="232"/>
    <x v="8"/>
    <s v="BOTTLE"/>
    <x v="2"/>
    <x v="5"/>
    <x v="4"/>
    <n v="13.7"/>
    <n v="12"/>
    <n v="9"/>
    <n v="2"/>
    <n v="1.5"/>
    <n v="143.36000000000001"/>
    <n v="107.52"/>
    <s v="33%"/>
    <n v="0"/>
    <n v="0"/>
    <s v="-"/>
    <n v="1"/>
    <x v="2"/>
  </r>
  <r>
    <x v="1"/>
    <n v="226"/>
    <n v="277772"/>
    <x v="233"/>
    <x v="48"/>
    <s v="BOTTLE"/>
    <x v="0"/>
    <x v="5"/>
    <x v="4"/>
    <n v="6.45"/>
    <n v="22"/>
    <n v="60"/>
    <n v="1.83"/>
    <n v="5"/>
    <n v="121.68"/>
    <n v="331.86"/>
    <s v="-63%"/>
    <n v="0"/>
    <n v="0"/>
    <s v="-"/>
    <n v="1"/>
    <x v="2"/>
  </r>
  <r>
    <x v="1"/>
    <n v="227"/>
    <n v="402651"/>
    <x v="234"/>
    <x v="25"/>
    <s v="BOTTLE"/>
    <x v="0"/>
    <x v="3"/>
    <x v="2"/>
    <n v="47"/>
    <n v="22"/>
    <n v="814"/>
    <n v="1.83"/>
    <n v="67.83"/>
    <n v="911.15"/>
    <n v="33712.57"/>
    <s v="-97%"/>
    <n v="0"/>
    <n v="0.02"/>
    <s v="-100%"/>
    <n v="1"/>
    <x v="0"/>
  </r>
  <r>
    <x v="1"/>
    <n v="228"/>
    <n v="56556"/>
    <x v="235"/>
    <x v="11"/>
    <s v="BOTTLE"/>
    <x v="0"/>
    <x v="3"/>
    <x v="2"/>
    <n v="28.75"/>
    <n v="21"/>
    <n v="1124"/>
    <n v="1.75"/>
    <n v="93.67"/>
    <n v="530.58000000000004"/>
    <n v="28398.41"/>
    <s v="-98%"/>
    <n v="0"/>
    <n v="0.02"/>
    <s v="-100%"/>
    <n v="1"/>
    <x v="0"/>
  </r>
  <r>
    <x v="1"/>
    <n v="229"/>
    <n v="278663"/>
    <x v="236"/>
    <x v="0"/>
    <s v="BOTTLE"/>
    <x v="0"/>
    <x v="5"/>
    <x v="4"/>
    <n v="7.95"/>
    <n v="21"/>
    <n v="38"/>
    <n v="1.75"/>
    <n v="3.17"/>
    <n v="144.03"/>
    <n v="260.62"/>
    <s v="-45%"/>
    <n v="0"/>
    <n v="0"/>
    <s v="-"/>
    <n v="1"/>
    <x v="2"/>
  </r>
  <r>
    <x v="1"/>
    <n v="230"/>
    <n v="483735"/>
    <x v="237"/>
    <x v="56"/>
    <s v="BOTTLE"/>
    <x v="0"/>
    <x v="3"/>
    <x v="2"/>
    <n v="55"/>
    <n v="20"/>
    <n v="299"/>
    <n v="1.67"/>
    <n v="24.92"/>
    <n v="969.91"/>
    <n v="14500.18"/>
    <s v="-93%"/>
    <n v="0"/>
    <n v="0.01"/>
    <s v="-100%"/>
    <n v="1"/>
    <x v="0"/>
  </r>
  <r>
    <x v="1"/>
    <n v="231"/>
    <n v="536177"/>
    <x v="238"/>
    <x v="25"/>
    <s v="BOTTLE"/>
    <x v="0"/>
    <x v="0"/>
    <x v="0"/>
    <n v="21.95"/>
    <n v="19"/>
    <n v="5985"/>
    <n v="1.58"/>
    <n v="498.75"/>
    <n v="365.71"/>
    <n v="115198.01"/>
    <s v="-100%"/>
    <n v="0"/>
    <n v="0.13"/>
    <s v="-100%"/>
    <n v="1"/>
    <x v="0"/>
  </r>
  <r>
    <x v="1"/>
    <n v="232"/>
    <n v="10791"/>
    <x v="166"/>
    <x v="5"/>
    <s v="BOTTLE"/>
    <x v="0"/>
    <x v="7"/>
    <x v="5"/>
    <n v="150"/>
    <n v="18"/>
    <m/>
    <n v="1.5"/>
    <m/>
    <n v="2386.19"/>
    <m/>
    <s v="-"/>
    <n v="0"/>
    <m/>
    <s v="-"/>
    <n v="2"/>
    <x v="0"/>
  </r>
  <r>
    <x v="1"/>
    <n v="233"/>
    <n v="919829"/>
    <x v="239"/>
    <x v="13"/>
    <s v="BOTTLE"/>
    <x v="0"/>
    <x v="3"/>
    <x v="2"/>
    <n v="22.25"/>
    <n v="18"/>
    <n v="1508"/>
    <n v="1.5"/>
    <n v="125.67"/>
    <n v="351.24"/>
    <n v="29426.02"/>
    <s v="-99%"/>
    <n v="0"/>
    <n v="0.03"/>
    <s v="-100%"/>
    <n v="1"/>
    <x v="0"/>
  </r>
  <r>
    <x v="1"/>
    <n v="234"/>
    <n v="440727"/>
    <x v="240"/>
    <x v="15"/>
    <s v="BOTTLE"/>
    <x v="0"/>
    <x v="3"/>
    <x v="2"/>
    <n v="42"/>
    <n v="16"/>
    <n v="465"/>
    <n v="1.33"/>
    <n v="38.75"/>
    <n v="591.86"/>
    <n v="17200.88"/>
    <s v="-97%"/>
    <n v="0"/>
    <n v="0.01"/>
    <s v="-100%"/>
    <n v="1"/>
    <x v="0"/>
  </r>
  <r>
    <x v="1"/>
    <n v="235"/>
    <n v="536193"/>
    <x v="241"/>
    <x v="59"/>
    <s v="BOTTLE"/>
    <x v="0"/>
    <x v="0"/>
    <x v="0"/>
    <n v="15.75"/>
    <n v="16"/>
    <n v="5357"/>
    <n v="1.33"/>
    <n v="446.42"/>
    <n v="220.18"/>
    <n v="73718.009999999995"/>
    <s v="-100%"/>
    <n v="0"/>
    <n v="0.11"/>
    <s v="-100%"/>
    <n v="1"/>
    <x v="0"/>
  </r>
  <r>
    <x v="1"/>
    <n v="236"/>
    <n v="57737"/>
    <x v="242"/>
    <x v="7"/>
    <s v="BOTTLE"/>
    <x v="0"/>
    <x v="2"/>
    <x v="1"/>
    <n v="23"/>
    <n v="14"/>
    <n v="40"/>
    <n v="1.17"/>
    <n v="3.33"/>
    <n v="282.48"/>
    <n v="807.08"/>
    <s v="-65%"/>
    <n v="0"/>
    <n v="0"/>
    <s v="-"/>
    <n v="1"/>
    <x v="0"/>
  </r>
  <r>
    <x v="1"/>
    <n v="237"/>
    <n v="388421"/>
    <x v="243"/>
    <x v="14"/>
    <s v="BOTTLE"/>
    <x v="0"/>
    <x v="0"/>
    <x v="0"/>
    <n v="23.95"/>
    <n v="14"/>
    <n v="3999"/>
    <n v="1.17"/>
    <n v="333.25"/>
    <n v="294.25"/>
    <n v="84049.78"/>
    <s v="-100%"/>
    <n v="0"/>
    <n v="0.08"/>
    <s v="-100%"/>
    <n v="1"/>
    <x v="0"/>
  </r>
  <r>
    <x v="1"/>
    <n v="238"/>
    <n v="570895"/>
    <x v="244"/>
    <x v="9"/>
    <s v="BOTTLE"/>
    <x v="0"/>
    <x v="2"/>
    <x v="1"/>
    <n v="60"/>
    <n v="13"/>
    <n v="27"/>
    <n v="1.08"/>
    <n v="2.25"/>
    <n v="687.96"/>
    <n v="1428.85"/>
    <s v="-52%"/>
    <n v="0"/>
    <n v="0"/>
    <s v="-"/>
    <n v="1"/>
    <x v="0"/>
  </r>
  <r>
    <x v="1"/>
    <n v="239"/>
    <n v="713958"/>
    <x v="245"/>
    <x v="37"/>
    <s v="BOTTLE"/>
    <x v="0"/>
    <x v="0"/>
    <x v="0"/>
    <n v="23.95"/>
    <n v="13"/>
    <n v="124"/>
    <n v="1.08"/>
    <n v="10.33"/>
    <n v="273.23"/>
    <n v="2606.19"/>
    <s v="-90%"/>
    <n v="0"/>
    <n v="0"/>
    <s v="-"/>
    <n v="1"/>
    <x v="0"/>
  </r>
  <r>
    <x v="1"/>
    <n v="240"/>
    <n v="216"/>
    <x v="246"/>
    <x v="4"/>
    <s v="BOTTLE"/>
    <x v="0"/>
    <x v="3"/>
    <x v="2"/>
    <n v="19.95"/>
    <n v="12"/>
    <n v="1"/>
    <n v="1"/>
    <n v="0.08"/>
    <n v="209.73"/>
    <n v="17.48"/>
    <s v="1,100%"/>
    <n v="0"/>
    <n v="0"/>
    <s v="-"/>
    <n v="1"/>
    <x v="0"/>
  </r>
  <r>
    <x v="1"/>
    <n v="241"/>
    <n v="143644"/>
    <x v="247"/>
    <x v="7"/>
    <s v="BOTTLE"/>
    <x v="0"/>
    <x v="4"/>
    <x v="3"/>
    <n v="28.95"/>
    <n v="12"/>
    <n v="30"/>
    <n v="1"/>
    <n v="2.5"/>
    <n v="305.31"/>
    <n v="763.27"/>
    <s v="-60%"/>
    <n v="0"/>
    <n v="0"/>
    <s v="-"/>
    <n v="1"/>
    <x v="0"/>
  </r>
  <r>
    <x v="1"/>
    <n v="242"/>
    <n v="277673"/>
    <x v="248"/>
    <x v="11"/>
    <s v="BOTTLE"/>
    <x v="0"/>
    <x v="9"/>
    <x v="7"/>
    <n v="12.25"/>
    <n v="12"/>
    <n v="96"/>
    <n v="1"/>
    <n v="8"/>
    <n v="127.96"/>
    <n v="1023.72"/>
    <s v="-88%"/>
    <n v="0"/>
    <n v="0"/>
    <s v="-"/>
    <n v="1"/>
    <x v="0"/>
  </r>
  <r>
    <x v="1"/>
    <n v="243"/>
    <n v="278655"/>
    <x v="249"/>
    <x v="0"/>
    <s v="BOTTLE"/>
    <x v="0"/>
    <x v="5"/>
    <x v="4"/>
    <n v="7.95"/>
    <n v="12"/>
    <n v="100"/>
    <n v="1"/>
    <n v="8.33"/>
    <n v="82.3"/>
    <n v="685.84"/>
    <s v="-88%"/>
    <n v="0"/>
    <n v="0"/>
    <s v="-"/>
    <n v="1"/>
    <x v="2"/>
  </r>
  <r>
    <x v="1"/>
    <n v="244"/>
    <n v="675629"/>
    <x v="250"/>
    <x v="11"/>
    <s v="BOTTLE"/>
    <x v="0"/>
    <x v="0"/>
    <x v="0"/>
    <n v="22.75"/>
    <n v="12"/>
    <n v="23"/>
    <n v="1"/>
    <n v="1.92"/>
    <n v="239.47"/>
    <n v="458.98"/>
    <s v="-48%"/>
    <n v="0"/>
    <n v="0"/>
    <s v="-"/>
    <n v="1"/>
    <x v="0"/>
  </r>
  <r>
    <x v="1"/>
    <n v="245"/>
    <n v="393694"/>
    <x v="251"/>
    <x v="18"/>
    <s v="BOTTLE"/>
    <x v="0"/>
    <x v="2"/>
    <x v="1"/>
    <n v="14.75"/>
    <n v="10"/>
    <n v="1396"/>
    <n v="0.83"/>
    <n v="116.33"/>
    <n v="128.76"/>
    <n v="17975.04"/>
    <s v="-99%"/>
    <n v="0"/>
    <n v="0.03"/>
    <s v="-100%"/>
    <n v="1"/>
    <x v="0"/>
  </r>
  <r>
    <x v="1"/>
    <n v="246"/>
    <n v="374272"/>
    <x v="144"/>
    <x v="37"/>
    <s v="BOTTLE"/>
    <x v="0"/>
    <x v="7"/>
    <x v="5"/>
    <n v="104"/>
    <n v="9"/>
    <n v="14"/>
    <n v="0.75"/>
    <n v="1.17"/>
    <n v="826.73"/>
    <n v="1286.02"/>
    <s v="-36%"/>
    <n v="0"/>
    <n v="0"/>
    <s v="-"/>
    <n v="2"/>
    <x v="0"/>
  </r>
  <r>
    <x v="1"/>
    <n v="247"/>
    <n v="10799"/>
    <x v="156"/>
    <x v="9"/>
    <s v="BOTTLE"/>
    <x v="0"/>
    <x v="8"/>
    <x v="6"/>
    <n v="150"/>
    <n v="8"/>
    <m/>
    <n v="0.67"/>
    <m/>
    <n v="1060.53"/>
    <m/>
    <s v="-"/>
    <n v="0"/>
    <m/>
    <s v="-"/>
    <n v="2"/>
    <x v="0"/>
  </r>
  <r>
    <x v="1"/>
    <n v="248"/>
    <n v="179770"/>
    <x v="252"/>
    <x v="34"/>
    <s v="BOTTLE"/>
    <x v="0"/>
    <x v="3"/>
    <x v="2"/>
    <n v="20.25"/>
    <n v="8"/>
    <n v="3549"/>
    <n v="0.67"/>
    <n v="295.75"/>
    <n v="141.94999999999999"/>
    <n v="62971.19"/>
    <s v="-100%"/>
    <n v="0"/>
    <n v="7.0000000000000007E-2"/>
    <s v="-100%"/>
    <n v="1"/>
    <x v="0"/>
  </r>
  <r>
    <x v="1"/>
    <n v="249"/>
    <n v="417618"/>
    <x v="253"/>
    <x v="19"/>
    <s v="BOTTLE"/>
    <x v="0"/>
    <x v="10"/>
    <x v="1"/>
    <n v="11.45"/>
    <n v="6"/>
    <n v="1885"/>
    <n v="0.5"/>
    <n v="157.08000000000001"/>
    <n v="59.73"/>
    <n v="18766.59"/>
    <s v="-100%"/>
    <n v="0"/>
    <n v="0.04"/>
    <s v="-100%"/>
    <n v="2"/>
    <x v="1"/>
  </r>
  <r>
    <x v="1"/>
    <n v="250"/>
    <n v="493122"/>
    <x v="254"/>
    <x v="34"/>
    <s v="BOTTLE"/>
    <x v="0"/>
    <x v="3"/>
    <x v="2"/>
    <n v="26.95"/>
    <n v="3"/>
    <n v="211"/>
    <n v="0.25"/>
    <n v="17.579999999999998"/>
    <n v="71.02"/>
    <n v="4994.91"/>
    <s v="-99%"/>
    <n v="0"/>
    <n v="0"/>
    <s v="-"/>
    <n v="1"/>
    <x v="0"/>
  </r>
  <r>
    <x v="1"/>
    <n v="251"/>
    <n v="368795"/>
    <x v="175"/>
    <x v="2"/>
    <s v="BOTTLE"/>
    <x v="0"/>
    <x v="1"/>
    <x v="0"/>
    <n v="11.45"/>
    <n v="2"/>
    <n v="5650"/>
    <n v="0.17"/>
    <n v="470.83"/>
    <n v="19.91"/>
    <n v="56250"/>
    <s v="-100%"/>
    <n v="0"/>
    <n v="0.12"/>
    <s v="-100%"/>
    <n v="1"/>
    <x v="1"/>
  </r>
  <r>
    <x v="1"/>
    <n v="252"/>
    <n v="536219"/>
    <x v="255"/>
    <x v="12"/>
    <s v="BOTTLE"/>
    <x v="0"/>
    <x v="0"/>
    <x v="0"/>
    <n v="14.25"/>
    <n v="2"/>
    <n v="5845"/>
    <n v="0.17"/>
    <n v="487.08"/>
    <n v="24.87"/>
    <n v="72674.559999999998"/>
    <s v="-100%"/>
    <n v="0"/>
    <n v="0.12"/>
    <s v="-100%"/>
    <n v="1"/>
    <x v="0"/>
  </r>
  <r>
    <x v="1"/>
    <n v="253"/>
    <n v="60046"/>
    <x v="256"/>
    <x v="45"/>
    <s v="BOTTLE"/>
    <x v="0"/>
    <x v="0"/>
    <x v="0"/>
    <n v="19.95"/>
    <n v="1"/>
    <n v="913"/>
    <n v="0.08"/>
    <n v="76.08"/>
    <n v="17.48"/>
    <n v="15957.3"/>
    <s v="-100%"/>
    <n v="0"/>
    <n v="0.02"/>
    <s v="-100%"/>
    <n v="1"/>
    <x v="0"/>
  </r>
  <r>
    <x v="1"/>
    <n v="254"/>
    <n v="93666"/>
    <x v="257"/>
    <x v="0"/>
    <s v="BOTTLE"/>
    <x v="0"/>
    <x v="11"/>
    <x v="9"/>
    <n v="8.9499999999999993"/>
    <n v="1"/>
    <n v="7057"/>
    <n v="0.08"/>
    <n v="588.08000000000004"/>
    <n v="7.74"/>
    <n v="54644.91"/>
    <s v="-100%"/>
    <n v="0"/>
    <n v="0.15"/>
    <s v="-100%"/>
    <n v="1"/>
    <x v="1"/>
  </r>
  <r>
    <x v="1"/>
    <n v="255"/>
    <n v="164012"/>
    <x v="258"/>
    <x v="37"/>
    <s v="BOTTLE"/>
    <x v="0"/>
    <x v="0"/>
    <x v="0"/>
    <n v="18.95"/>
    <n v="1"/>
    <n v="7456"/>
    <n v="0.08"/>
    <n v="621.33000000000004"/>
    <n v="16.59"/>
    <n v="123716.81"/>
    <s v="-100%"/>
    <n v="0"/>
    <n v="0.16"/>
    <s v="-100%"/>
    <n v="1"/>
    <x v="0"/>
  </r>
  <r>
    <x v="1"/>
    <n v="256"/>
    <n v="277665"/>
    <x v="259"/>
    <x v="3"/>
    <s v="BOTTLE"/>
    <x v="0"/>
    <x v="3"/>
    <x v="2"/>
    <n v="19.95"/>
    <n v="1"/>
    <n v="2811"/>
    <n v="0.08"/>
    <n v="234.25"/>
    <n v="17.48"/>
    <n v="49130.31"/>
    <s v="-100%"/>
    <n v="0"/>
    <n v="0.06"/>
    <s v="-100%"/>
    <n v="0"/>
    <x v="0"/>
  </r>
  <r>
    <x v="1"/>
    <n v="257"/>
    <n v="278689"/>
    <x v="260"/>
    <x v="2"/>
    <s v="BOTTLE"/>
    <x v="0"/>
    <x v="1"/>
    <x v="0"/>
    <n v="12.95"/>
    <n v="1"/>
    <n v="13"/>
    <n v="0.08"/>
    <n v="1.08"/>
    <n v="11.28"/>
    <n v="146.68"/>
    <s v="-92%"/>
    <n v="0"/>
    <n v="0"/>
    <s v="-"/>
    <n v="1"/>
    <x v="1"/>
  </r>
  <r>
    <x v="1"/>
    <n v="258"/>
    <n v="369769"/>
    <x v="261"/>
    <x v="8"/>
    <s v="BOTTLE"/>
    <x v="0"/>
    <x v="5"/>
    <x v="4"/>
    <n v="10.95"/>
    <n v="1"/>
    <n v="13"/>
    <n v="0.08"/>
    <n v="1.08"/>
    <n v="9.51"/>
    <n v="123.67"/>
    <s v="-92%"/>
    <n v="0"/>
    <n v="0"/>
    <s v="-"/>
    <n v="1"/>
    <x v="2"/>
  </r>
  <r>
    <x v="1"/>
    <n v="259"/>
    <n v="447417"/>
    <x v="162"/>
    <x v="4"/>
    <s v="BOTTLE"/>
    <x v="0"/>
    <x v="4"/>
    <x v="3"/>
    <n v="19.95"/>
    <n v="1"/>
    <n v="4970"/>
    <n v="0.08"/>
    <n v="414.17"/>
    <n v="17.48"/>
    <n v="86865.04"/>
    <s v="-100%"/>
    <n v="0"/>
    <n v="0.1"/>
    <s v="-100%"/>
    <n v="1"/>
    <x v="0"/>
  </r>
  <r>
    <x v="1"/>
    <n v="260"/>
    <n v="535831"/>
    <x v="262"/>
    <x v="47"/>
    <s v="BOTTLE"/>
    <x v="0"/>
    <x v="2"/>
    <x v="1"/>
    <n v="11.75"/>
    <n v="1"/>
    <n v="2948"/>
    <n v="0.08"/>
    <n v="245.67"/>
    <n v="10.220000000000001"/>
    <n v="30132.21"/>
    <s v="-100%"/>
    <n v="0"/>
    <n v="0.06"/>
    <s v="-100%"/>
    <n v="1"/>
    <x v="0"/>
  </r>
  <r>
    <x v="1"/>
    <n v="261"/>
    <n v="570879"/>
    <x v="263"/>
    <x v="5"/>
    <s v="BOTTLE"/>
    <x v="0"/>
    <x v="2"/>
    <x v="1"/>
    <n v="22"/>
    <n v="1"/>
    <n v="36"/>
    <n v="0.08"/>
    <n v="3"/>
    <n v="19.29"/>
    <n v="694.51"/>
    <s v="-97%"/>
    <n v="0"/>
    <n v="0"/>
    <s v="-"/>
    <n v="1"/>
    <x v="0"/>
  </r>
  <r>
    <x v="1"/>
    <n v="262"/>
    <n v="651737"/>
    <x v="264"/>
    <x v="5"/>
    <s v="BOTTLE"/>
    <x v="0"/>
    <x v="2"/>
    <x v="1"/>
    <n v="17.95"/>
    <n v="1"/>
    <n v="1174"/>
    <n v="0.08"/>
    <n v="97.83"/>
    <n v="15.71"/>
    <n v="18441.150000000001"/>
    <s v="-100%"/>
    <n v="0"/>
    <n v="0.02"/>
    <s v="-100%"/>
    <n v="1"/>
    <x v="0"/>
  </r>
  <r>
    <x v="1"/>
    <n v="263"/>
    <n v="963124"/>
    <x v="265"/>
    <x v="16"/>
    <s v="BOTTLE"/>
    <x v="0"/>
    <x v="0"/>
    <x v="0"/>
    <n v="19.95"/>
    <n v="1"/>
    <n v="477"/>
    <n v="0.08"/>
    <n v="39.75"/>
    <n v="17.48"/>
    <n v="8336.9500000000007"/>
    <s v="-100%"/>
    <n v="0"/>
    <n v="0.01"/>
    <s v="-100%"/>
    <n v="1"/>
    <x v="0"/>
  </r>
  <r>
    <x v="1"/>
    <n v="264"/>
    <n v="12321"/>
    <x v="167"/>
    <x v="24"/>
    <s v="BOTTLE"/>
    <x v="0"/>
    <x v="9"/>
    <x v="7"/>
    <n v="19.95"/>
    <n v="0"/>
    <m/>
    <n v="0"/>
    <m/>
    <n v="0"/>
    <m/>
    <s v="-"/>
    <n v="0"/>
    <m/>
    <s v="-"/>
    <n v="1"/>
    <x v="0"/>
  </r>
  <r>
    <x v="1"/>
    <n v="265"/>
    <n v="12606"/>
    <x v="168"/>
    <x v="47"/>
    <s v="BOTTLE"/>
    <x v="0"/>
    <x v="3"/>
    <x v="2"/>
    <n v="19.95"/>
    <n v="0"/>
    <m/>
    <n v="0"/>
    <m/>
    <n v="0"/>
    <m/>
    <s v="-"/>
    <n v="0"/>
    <m/>
    <s v="-"/>
    <n v="1"/>
    <x v="0"/>
  </r>
  <r>
    <x v="1"/>
    <n v="266"/>
    <n v="12618"/>
    <x v="169"/>
    <x v="2"/>
    <s v="BOTTLE"/>
    <x v="0"/>
    <x v="1"/>
    <x v="0"/>
    <n v="17.95"/>
    <n v="0"/>
    <m/>
    <n v="0"/>
    <m/>
    <n v="0"/>
    <m/>
    <s v="-"/>
    <n v="0"/>
    <m/>
    <s v="-"/>
    <n v="85"/>
    <x v="1"/>
  </r>
  <r>
    <x v="1"/>
    <n v="267"/>
    <n v="159137"/>
    <x v="170"/>
    <x v="11"/>
    <s v="BOTTLE"/>
    <x v="0"/>
    <x v="3"/>
    <x v="2"/>
    <n v="23.95"/>
    <n v="0"/>
    <m/>
    <n v="0"/>
    <m/>
    <n v="0"/>
    <m/>
    <s v="-"/>
    <n v="0"/>
    <m/>
    <s v="-"/>
    <n v="1"/>
    <x v="0"/>
  </r>
  <r>
    <x v="1"/>
    <n v="268"/>
    <n v="190454"/>
    <x v="172"/>
    <x v="21"/>
    <s v="BOTTLE"/>
    <x v="0"/>
    <x v="0"/>
    <x v="0"/>
    <n v="12.95"/>
    <n v="0"/>
    <m/>
    <n v="0"/>
    <m/>
    <n v="0"/>
    <m/>
    <s v="-"/>
    <n v="0"/>
    <m/>
    <s v="-"/>
    <n v="1"/>
    <x v="0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  <r>
    <x v="2"/>
    <m/>
    <m/>
    <x v="266"/>
    <x v="60"/>
    <m/>
    <x v="3"/>
    <x v="12"/>
    <x v="10"/>
    <m/>
    <m/>
    <m/>
    <m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3" firstHeaderRow="1" firstDataRow="3" firstDataCol="1" rowPageCount="2" colPageCount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859">
        <item h="1" m="1" x="712"/>
        <item h="1" m="1" x="428"/>
        <item h="1" m="1" x="319"/>
        <item h="1" m="1" x="527"/>
        <item h="1" m="1" x="826"/>
        <item h="1" m="1" x="467"/>
        <item h="1" m="1" x="615"/>
        <item h="1" m="1" x="521"/>
        <item h="1" m="1" x="616"/>
        <item h="1" m="1" x="588"/>
        <item h="1" m="1" x="599"/>
        <item h="1" m="1" x="545"/>
        <item h="1" m="1" x="485"/>
        <item h="1" m="1" x="667"/>
        <item h="1" m="1" x="340"/>
        <item h="1" m="1" x="530"/>
        <item h="1" m="1" x="784"/>
        <item h="1" m="1" x="272"/>
        <item h="1" m="1" x="725"/>
        <item h="1" m="1" x="433"/>
        <item h="1" m="1" x="802"/>
        <item h="1" m="1" x="739"/>
        <item h="1" m="1" x="811"/>
        <item h="1" m="1" x="791"/>
        <item h="1" m="1" x="742"/>
        <item h="1" m="1" x="437"/>
        <item h="1" m="1" x="697"/>
        <item h="1" m="1" x="551"/>
        <item h="1" m="1" x="305"/>
        <item h="1" m="1" x="694"/>
        <item h="1" m="1" x="441"/>
        <item h="1" m="1" x="626"/>
        <item h="1" m="1" x="486"/>
        <item h="1" m="1" x="762"/>
        <item h="1" m="1" x="625"/>
        <item h="1" m="1" x="489"/>
        <item h="1" m="1" x="371"/>
        <item h="1" m="1" x="450"/>
        <item h="1" m="1" x="581"/>
        <item h="1" m="1" x="515"/>
        <item h="1" m="1" x="280"/>
        <item h="1" m="1" x="771"/>
        <item h="1" m="1" x="662"/>
        <item h="1" m="1" x="431"/>
        <item h="1" m="1" x="367"/>
        <item h="1" m="1" x="529"/>
        <item h="1" m="1" x="584"/>
        <item h="1" m="1" x="311"/>
        <item h="1" m="1" x="338"/>
        <item h="1" m="1" x="692"/>
        <item h="1" m="1" x="414"/>
        <item h="1" m="1" x="533"/>
        <item h="1" m="1" x="333"/>
        <item h="1" m="1" x="679"/>
        <item h="1" m="1" x="569"/>
        <item h="1" m="1" x="611"/>
        <item h="1" m="1" x="415"/>
        <item h="1" m="1" x="269"/>
        <item h="1" m="1" x="680"/>
        <item h="1" m="1" x="783"/>
        <item h="1" m="1" x="670"/>
        <item h="1" m="1" x="413"/>
        <item h="1" m="1" x="496"/>
        <item h="1" m="1" x="302"/>
        <item h="1" m="1" x="327"/>
        <item h="1" m="1" x="669"/>
        <item h="1" m="1" x="613"/>
        <item h="1" m="1" x="757"/>
        <item h="1" m="1" x="746"/>
        <item h="1" m="1" x="603"/>
        <item h="1" m="1" x="769"/>
        <item h="1" m="1" x="596"/>
        <item h="1" m="1" x="563"/>
        <item h="1" m="1" x="656"/>
        <item h="1" m="1" x="719"/>
        <item h="1" m="1" x="676"/>
        <item h="1" m="1" x="448"/>
        <item h="1" m="1" x="824"/>
        <item h="1" m="1" x="731"/>
        <item h="1" m="1" x="472"/>
        <item h="1" m="1" x="568"/>
        <item h="1" m="1" x="398"/>
        <item h="1" m="1" x="830"/>
        <item h="1" m="1" x="738"/>
        <item h="1" m="1" x="434"/>
        <item h="1" m="1" x="365"/>
        <item h="1" m="1" x="765"/>
        <item h="1" m="1" x="360"/>
        <item h="1" m="1" x="308"/>
        <item h="1" m="1" x="276"/>
        <item h="1" m="1" x="329"/>
        <item h="1" m="1" x="509"/>
        <item h="1" m="1" x="691"/>
        <item h="1" m="1" x="550"/>
        <item h="1" m="1" x="480"/>
        <item h="1" m="1" x="315"/>
        <item h="1" m="1" x="357"/>
        <item h="1" m="1" x="723"/>
        <item h="1" m="1" x="842"/>
        <item h="1" m="1" x="560"/>
        <item h="1" m="1" x="473"/>
        <item h="1" m="1" x="491"/>
        <item h="1" m="1" x="693"/>
        <item h="1" m="1" x="407"/>
        <item h="1" m="1" x="796"/>
        <item h="1" m="1" x="285"/>
        <item h="1" m="1" x="512"/>
        <item h="1" m="1" x="328"/>
        <item h="1" m="1" x="809"/>
        <item h="1" m="1" x="591"/>
        <item h="1" m="1" x="498"/>
        <item h="1" m="1" x="778"/>
        <item h="1" m="1" x="640"/>
        <item h="1" m="1" x="449"/>
        <item h="1" m="1" x="424"/>
        <item h="1" m="1" x="643"/>
        <item h="1" m="1" x="687"/>
        <item h="1" m="1" x="436"/>
        <item h="1" m="1" x="520"/>
        <item h="1" m="1" x="417"/>
        <item h="1" m="1" x="341"/>
        <item h="1" m="1" x="376"/>
        <item h="1" m="1" x="607"/>
        <item h="1" m="1" x="747"/>
        <item h="1" m="1" x="283"/>
        <item h="1" m="1" x="772"/>
        <item h="1" m="1" x="652"/>
        <item h="1" m="1" x="481"/>
        <item h="1" m="1" x="392"/>
        <item h="1" m="1" x="708"/>
        <item h="1" m="1" x="741"/>
        <item h="1" m="1" x="651"/>
        <item h="1" m="1" x="562"/>
        <item h="1" m="1" x="339"/>
        <item h="1" m="1" x="310"/>
        <item h="1" m="1" x="760"/>
        <item h="1" m="1" x="650"/>
        <item h="1" m="1" x="638"/>
        <item h="1" m="1" x="768"/>
        <item h="1" m="1" x="701"/>
        <item h="1" m="1" x="803"/>
        <item h="1" m="1" x="775"/>
        <item h="1" m="1" x="648"/>
        <item h="1" m="1" x="678"/>
        <item h="1" m="1" x="474"/>
        <item h="1" m="1" x="412"/>
        <item h="1" m="1" x="454"/>
        <item h="1" m="1" x="540"/>
        <item h="1" m="1" x="556"/>
        <item h="1" m="1" x="814"/>
        <item h="1" m="1" x="744"/>
        <item h="1" m="1" x="488"/>
        <item h="1" m="1" x="393"/>
        <item h="1" m="1" x="504"/>
        <item h="1" m="1" x="729"/>
        <item h="1" m="1" x="286"/>
        <item h="1" m="1" x="320"/>
        <item h="1" m="1" x="501"/>
        <item h="1" m="1" x="748"/>
        <item h="1" m="1" x="336"/>
        <item h="1" m="1" x="557"/>
        <item h="1" m="1" x="306"/>
        <item h="1" m="1" x="429"/>
        <item h="1" m="1" x="293"/>
        <item h="1" m="1" x="368"/>
        <item h="1" m="1" x="848"/>
        <item h="1" m="1" x="788"/>
        <item h="1" m="1" x="681"/>
        <item h="1" m="1" x="382"/>
        <item h="1" m="1" x="764"/>
        <item h="1" m="1" x="321"/>
        <item h="1" m="1" x="641"/>
        <item h="1" m="1" x="813"/>
        <item h="1" m="1" x="388"/>
        <item h="1" m="1" x="827"/>
        <item h="1" m="1" x="445"/>
        <item h="1" m="1" x="609"/>
        <item h="1" m="1" x="649"/>
        <item h="1" m="1" x="523"/>
        <item h="1" m="1" x="844"/>
        <item h="1" m="1" x="452"/>
        <item h="1" m="1" x="786"/>
        <item h="1" m="1" x="774"/>
        <item h="1" m="1" x="546"/>
        <item h="1" m="1" x="606"/>
        <item h="1" m="1" x="406"/>
        <item h="1" m="1" x="430"/>
        <item h="1" m="1" x="350"/>
        <item h="1" m="1" x="589"/>
        <item h="1" m="1" x="364"/>
        <item h="1" m="1" x="469"/>
        <item h="1" m="1" x="307"/>
        <item h="1" m="1" x="818"/>
        <item h="1" m="1" x="362"/>
        <item h="1" m="1" x="822"/>
        <item h="1" m="1" x="361"/>
        <item h="1" m="1" x="287"/>
        <item h="1" m="1" x="292"/>
        <item h="1" m="1" x="595"/>
        <item h="1" m="1" x="577"/>
        <item h="1" m="1" x="706"/>
        <item h="1" m="1" x="642"/>
        <item h="1" m="1" x="391"/>
        <item h="1" m="1" x="847"/>
        <item h="1" m="1" x="664"/>
        <item h="1" m="1" x="666"/>
        <item h="1" m="1" x="751"/>
        <item h="1" m="1" x="624"/>
        <item h="1" m="1" x="834"/>
        <item h="1" m="1" x="843"/>
        <item h="1" m="1" x="845"/>
        <item h="1" m="1" x="583"/>
        <item h="1" m="1" x="313"/>
        <item h="1" m="1" x="592"/>
        <item h="1" m="1" x="727"/>
        <item h="1" m="1" x="661"/>
        <item h="1" m="1" x="785"/>
        <item h="1" m="1" x="409"/>
        <item h="1" m="1" x="632"/>
        <item h="1" m="1" x="471"/>
        <item h="1" m="1" x="663"/>
        <item h="1" m="1" x="267"/>
        <item h="1" m="1" x="465"/>
        <item h="1" m="1" x="852"/>
        <item h="1" m="1" x="399"/>
        <item h="1" m="1" x="511"/>
        <item h="1" m="1" x="324"/>
        <item h="1" m="1" x="851"/>
        <item h="1" m="1" x="503"/>
        <item h="1" m="1" x="300"/>
        <item h="1" m="1" x="705"/>
        <item h="1" m="1" x="518"/>
        <item h="1" m="1" x="737"/>
        <item h="1" m="1" x="602"/>
        <item h="1" m="1" x="356"/>
        <item h="1" m="1" x="353"/>
        <item h="1" m="1" x="531"/>
        <item h="1" m="1" x="787"/>
        <item h="1" m="1" x="552"/>
        <item h="1" m="1" x="440"/>
        <item h="1" m="1" x="380"/>
        <item h="1" m="1" x="816"/>
        <item h="1" m="1" x="395"/>
        <item h="1" m="1" x="750"/>
        <item h="1" m="1" x="718"/>
        <item h="1" m="1" x="709"/>
        <item h="1" m="1" x="271"/>
        <item h="1" m="1" x="755"/>
        <item h="1" m="1" x="716"/>
        <item h="1" m="1" x="420"/>
        <item h="1" m="1" x="561"/>
        <item h="1" m="1" x="426"/>
        <item h="1" m="1" x="756"/>
        <item h="1" m="1" x="411"/>
        <item h="1" m="1" x="639"/>
        <item h="1" m="1" x="815"/>
        <item h="1" m="1" x="682"/>
        <item h="1" m="1" x="831"/>
        <item h="1" m="1" x="798"/>
        <item h="1" m="1" x="558"/>
        <item h="1" m="1" x="442"/>
        <item h="1" m="1" x="574"/>
        <item h="1" m="1" x="597"/>
        <item h="1" m="1" x="335"/>
        <item h="1" m="1" x="713"/>
        <item h="1" m="1" x="766"/>
        <item h="1" m="1" x="728"/>
        <item h="1" m="1" x="832"/>
        <item h="1" m="1" x="410"/>
        <item h="1" m="1" x="841"/>
        <item h="1" m="1" x="855"/>
        <item h="1" m="1" x="714"/>
        <item h="1" m="1" x="810"/>
        <item h="1" m="1" x="387"/>
        <item h="1" m="1" x="377"/>
        <item h="1" m="1" x="314"/>
        <item h="1" m="1" x="685"/>
        <item h="1" m="1" x="455"/>
        <item h="1" m="1" x="402"/>
        <item h="1" m="1" x="295"/>
        <item h="1" m="1" x="700"/>
        <item h="1" m="1" x="547"/>
        <item h="1" m="1" x="438"/>
        <item h="1" m="1" x="303"/>
        <item h="1" m="1" x="513"/>
        <item h="1" m="1" x="458"/>
        <item h="1" m="1" x="752"/>
        <item h="1" m="1" x="800"/>
        <item h="1" m="1" x="835"/>
        <item h="1" m="1" x="524"/>
        <item h="1" m="1" x="793"/>
        <item h="1" m="1" x="483"/>
        <item h="1" m="1" x="493"/>
        <item h="1" m="1" x="806"/>
        <item h="1" m="1" x="686"/>
        <item h="1" m="1" x="699"/>
        <item h="1" m="1" x="565"/>
        <item h="1" m="1" x="776"/>
        <item h="1" m="1" x="703"/>
        <item h="1" m="1" x="499"/>
        <item h="1" m="1" x="593"/>
        <item h="1" m="1" x="732"/>
        <item h="1" m="1" x="347"/>
        <item h="1" m="1" x="422"/>
        <item h="1" m="1" x="326"/>
        <item h="1" m="1" x="677"/>
        <item h="1" m="1" x="396"/>
        <item h="1" m="1" x="621"/>
        <item h="1" m="1" x="634"/>
        <item h="1" m="1" x="541"/>
        <item h="1" m="1" x="451"/>
        <item h="1" m="1" x="657"/>
        <item h="1" m="1" x="375"/>
        <item h="1" m="1" x="633"/>
        <item h="1" m="1" x="383"/>
        <item h="1" m="1" x="675"/>
        <item h="1" m="1" x="780"/>
        <item h="1" m="1" x="322"/>
        <item h="1" m="1" x="792"/>
        <item h="1" m="1" x="404"/>
        <item h="1" m="1" x="510"/>
        <item h="1" m="1" x="653"/>
        <item h="1" m="1" x="836"/>
        <item h="1" m="1" x="564"/>
        <item h="1" m="1" x="608"/>
        <item h="1" m="1" x="401"/>
        <item h="1" m="1" x="487"/>
        <item h="1" m="1" x="605"/>
        <item h="1" m="1" x="479"/>
        <item h="1" m="1" x="647"/>
        <item h="1" m="1" x="590"/>
        <item h="1" m="1" x="781"/>
        <item h="1" m="1" x="447"/>
        <item h="1" m="1" x="658"/>
        <item h="1" m="1" x="373"/>
        <item h="1" m="1" x="820"/>
        <item h="1" m="1" x="655"/>
        <item h="1" m="1" x="366"/>
        <item h="1" m="1" x="717"/>
        <item h="1" m="1" x="344"/>
        <item h="1" m="1" x="659"/>
        <item h="1" m="1" x="559"/>
        <item h="1" m="1" x="294"/>
        <item h="1" m="1" x="476"/>
        <item h="1" m="1" x="369"/>
        <item h="1" m="1" x="354"/>
        <item h="1" m="1" x="853"/>
        <item h="1" m="1" x="579"/>
        <item h="1" m="1" x="462"/>
        <item h="1" m="1" x="359"/>
        <item h="1" m="1" x="598"/>
        <item h="1" m="1" x="497"/>
        <item h="1" m="1" x="684"/>
        <item h="1" m="1" x="622"/>
        <item h="1" m="1" x="457"/>
        <item h="1" m="1" x="466"/>
        <item h="1" m="1" x="730"/>
        <item h="1" m="1" x="838"/>
        <item h="1" m="1" x="385"/>
        <item h="1" m="1" x="325"/>
        <item h="1" m="1" x="690"/>
        <item h="1" m="1" x="334"/>
        <item h="1" m="1" x="273"/>
        <item h="1" m="1" x="495"/>
        <item h="1" m="1" x="291"/>
        <item h="1" m="1" x="494"/>
        <item h="1" m="1" x="460"/>
        <item h="1" m="1" x="665"/>
        <item h="1" m="1" x="627"/>
        <item h="1" m="1" x="715"/>
        <item h="1" m="1" x="710"/>
        <item h="1" m="1" x="270"/>
        <item h="1" m="1" x="419"/>
        <item h="1" m="1" x="823"/>
        <item h="1" m="1" x="660"/>
        <item h="1" m="1" x="696"/>
        <item h="1" m="1" x="309"/>
        <item h="1" m="1" x="572"/>
        <item h="1" m="1" x="631"/>
        <item h="1" m="1" x="279"/>
        <item h="1" m="1" x="735"/>
        <item h="1" m="1" x="282"/>
        <item h="1" m="1" x="275"/>
        <item h="1" m="1" x="789"/>
        <item h="1" m="1" x="821"/>
        <item h="1" m="1" x="720"/>
        <item h="1" m="1" x="304"/>
        <item h="1" m="1" x="475"/>
        <item h="1" m="1" x="614"/>
        <item h="1" m="1" x="514"/>
        <item h="1" m="1" x="773"/>
        <item h="1" m="1" x="801"/>
        <item h="1" m="1" x="397"/>
        <item h="1" m="1" x="594"/>
        <item h="1" m="1" x="797"/>
        <item h="1" m="1" x="301"/>
        <item h="1" m="1" x="528"/>
        <item h="1" m="1" x="342"/>
        <item h="1" m="1" x="370"/>
        <item h="1" m="1" x="453"/>
        <item h="1" m="1" x="444"/>
        <item h="1" m="1" x="296"/>
        <item h="1" m="1" x="644"/>
        <item h="1" m="1" x="817"/>
        <item h="1" m="1" x="288"/>
        <item h="1" m="1" x="743"/>
        <item h="1" m="1" x="522"/>
        <item h="1" m="1" x="734"/>
        <item h="1" m="1" x="804"/>
        <item h="1" m="1" x="421"/>
        <item h="1" m="1" x="704"/>
        <item h="1" m="1" x="795"/>
        <item h="1" m="1" x="707"/>
        <item h="1" m="1" x="379"/>
        <item h="1" m="1" x="571"/>
        <item h="1" m="1" x="654"/>
        <item h="1" m="1" x="759"/>
        <item h="1" m="1" x="585"/>
        <item h="1" m="1" x="408"/>
        <item h="1" m="1" x="390"/>
        <item h="1" m="1" x="456"/>
        <item h="1" m="1" x="312"/>
        <item h="1" m="1" x="689"/>
        <item h="1" m="1" x="505"/>
        <item h="1" m="1" x="535"/>
        <item h="1" m="1" x="289"/>
        <item h="1" m="1" x="548"/>
        <item h="1" m="1" x="604"/>
        <item h="1" m="1" x="601"/>
        <item h="1" m="1" x="482"/>
        <item h="1" m="1" x="740"/>
        <item h="1" m="1" x="536"/>
        <item h="1" m="1" x="576"/>
        <item h="1" m="1" x="290"/>
        <item h="1" m="1" x="331"/>
        <item h="1" m="1" x="683"/>
        <item h="1" m="1" x="348"/>
        <item h="1" m="1" x="566"/>
        <item h="1" m="1" x="761"/>
        <item h="1" m="1" x="463"/>
        <item h="1" m="1" x="635"/>
        <item h="1" m="1" x="724"/>
        <item h="1" m="1" x="384"/>
        <item h="1" m="1" x="484"/>
        <item h="1" m="1" x="372"/>
        <item h="1" m="1" x="829"/>
        <item h="1" m="1" x="630"/>
        <item h="1" m="1" x="805"/>
        <item h="1" m="1" x="478"/>
        <item h="1" m="1" x="538"/>
        <item h="1" m="1" x="277"/>
        <item h="1" m="1" x="856"/>
        <item h="1" m="1" x="316"/>
        <item h="1" m="1" x="825"/>
        <item h="1" m="1" x="268"/>
        <item h="1" m="1" x="721"/>
        <item h="1" m="1" x="672"/>
        <item h="1" m="1" x="446"/>
        <item h="1" m="1" x="767"/>
        <item h="1" m="1" x="317"/>
        <item h="1" m="1" x="537"/>
        <item h="1" m="1" x="628"/>
        <item h="1" m="1" x="470"/>
        <item h="1" m="1" x="849"/>
        <item h="1" m="1" x="543"/>
        <item h="1" m="1" x="517"/>
        <item h="1" m="1" x="753"/>
        <item h="1" m="1" x="358"/>
        <item h="1" m="1" x="439"/>
        <item h="1" m="1" x="567"/>
        <item h="1" m="1" x="711"/>
        <item h="1" m="1" x="610"/>
        <item h="1" m="1" x="578"/>
        <item h="1" m="1" x="351"/>
        <item h="1" m="1" x="343"/>
        <item h="1" m="1" x="840"/>
        <item h="1" m="1" x="674"/>
        <item h="1" m="1" x="389"/>
        <item h="1" m="1" x="575"/>
        <item h="1" m="1" x="427"/>
        <item h="1" m="1" x="403"/>
        <item h="1" m="1" x="381"/>
        <item h="1" m="1" x="807"/>
        <item h="1" m="1" x="330"/>
        <item h="1" m="1" x="299"/>
        <item h="1" m="1" x="777"/>
        <item h="1" m="1" x="345"/>
        <item h="1" m="1" x="386"/>
        <item h="1" m="1" x="637"/>
        <item h="1" m="1" x="828"/>
        <item h="1" m="1" x="782"/>
        <item h="1" m="1" x="612"/>
        <item h="1" m="1" x="790"/>
        <item h="1" m="1" x="544"/>
        <item h="1" m="1" x="645"/>
        <item h="1" m="1" x="532"/>
        <item h="1" m="1" x="508"/>
        <item h="1" m="1" x="758"/>
        <item h="1" m="1" x="516"/>
        <item h="1" m="1" x="526"/>
        <item h="1" m="1" x="355"/>
        <item h="1" m="1" x="850"/>
        <item h="1" m="1" x="337"/>
        <item h="1" m="1" x="534"/>
        <item h="1" m="1" x="519"/>
        <item h="1" m="1" x="779"/>
        <item h="1" m="1" x="702"/>
        <item h="1" m="1" x="346"/>
        <item h="1" m="1" x="284"/>
        <item h="1" m="1" x="854"/>
        <item h="1" m="1" x="846"/>
        <item h="1" m="1" x="668"/>
        <item h="1" m="1" x="400"/>
        <item h="1" m="1" x="600"/>
        <item h="1" m="1" x="502"/>
        <item h="1" m="1" x="673"/>
        <item h="1" m="1" x="837"/>
        <item h="1" m="1" x="754"/>
        <item h="1" m="1" x="553"/>
        <item h="1" m="1" x="745"/>
        <item h="1" m="1" x="394"/>
        <item h="1" m="1" x="808"/>
        <item h="1" m="1" x="794"/>
        <item h="1" m="1" x="763"/>
        <item h="1" m="1" x="278"/>
        <item h="1" m="1" x="374"/>
        <item h="1" m="1" x="833"/>
        <item h="1" m="1" x="500"/>
        <item h="1" m="1" x="318"/>
        <item h="1" m="1" x="839"/>
        <item h="1" m="1" x="425"/>
        <item h="1" m="1" x="468"/>
        <item h="1" m="1" x="573"/>
        <item h="1" m="1" x="623"/>
        <item h="1" m="1" x="416"/>
        <item h="1" m="1" x="549"/>
        <item h="1" m="1" x="297"/>
        <item h="1" m="1" x="352"/>
        <item h="1" m="1" x="464"/>
        <item h="1" m="1" x="812"/>
        <item h="1" m="1" x="688"/>
        <item h="1" m="1" x="332"/>
        <item h="1" m="1" x="857"/>
        <item h="1" m="1" x="695"/>
        <item h="1" m="1" x="570"/>
        <item h="1" m="1" x="418"/>
        <item h="1" m="1" x="423"/>
        <item h="1" m="1" x="726"/>
        <item h="1" m="1" x="507"/>
        <item h="1" m="1" x="477"/>
        <item h="1" m="1" x="619"/>
        <item h="1" m="1" x="555"/>
        <item h="1" m="1" x="298"/>
        <item h="1" m="1" x="582"/>
        <item h="1" m="1" x="525"/>
        <item h="1" m="1" x="636"/>
        <item h="1" m="1" x="646"/>
        <item h="1" m="1" x="819"/>
        <item h="1" m="1" x="554"/>
        <item h="1" m="1" x="443"/>
        <item h="1" m="1" x="618"/>
        <item h="1" x="2"/>
        <item h="1" x="0"/>
        <item h="1" x="1"/>
        <item h="1" x="7"/>
        <item h="1" m="1" x="405"/>
        <item x="32"/>
        <item h="1" x="8"/>
        <item h="1" x="9"/>
        <item h="1" x="4"/>
        <item h="1" x="10"/>
        <item h="1" x="5"/>
        <item h="1" x="11"/>
        <item h="1" x="17"/>
        <item h="1" x="14"/>
        <item h="1" x="15"/>
        <item h="1" x="94"/>
        <item h="1" m="1" x="629"/>
        <item h="1" x="73"/>
        <item h="1" x="20"/>
        <item h="1" x="25"/>
        <item h="1" x="86"/>
        <item h="1" x="29"/>
        <item h="1" x="19"/>
        <item h="1" x="28"/>
        <item h="1" x="27"/>
        <item h="1" x="63"/>
        <item h="1" x="36"/>
        <item h="1" x="30"/>
        <item h="1" x="31"/>
        <item x="38"/>
        <item h="1" x="33"/>
        <item h="1" x="71"/>
        <item h="1" x="39"/>
        <item h="1" x="56"/>
        <item h="1" x="42"/>
        <item h="1" x="45"/>
        <item h="1" x="35"/>
        <item h="1" x="21"/>
        <item h="1" x="13"/>
        <item h="1" x="41"/>
        <item h="1" m="1" x="378"/>
        <item h="1" x="105"/>
        <item h="1" x="55"/>
        <item h="1" x="44"/>
        <item h="1" x="66"/>
        <item h="1" x="47"/>
        <item h="1" x="84"/>
        <item h="1" x="6"/>
        <item h="1" x="48"/>
        <item h="1" x="46"/>
        <item h="1" x="74"/>
        <item h="1" x="50"/>
        <item h="1" x="60"/>
        <item h="1" x="53"/>
        <item h="1" m="1" x="363"/>
        <item h="1" x="88"/>
        <item h="1" x="95"/>
        <item h="1" x="43"/>
        <item h="1" x="58"/>
        <item h="1" x="83"/>
        <item h="1" x="65"/>
        <item h="1" x="51"/>
        <item h="1" x="61"/>
        <item h="1" x="26"/>
        <item h="1" x="59"/>
        <item h="1" x="145"/>
        <item h="1" x="80"/>
        <item h="1" m="1" x="490"/>
        <item h="1" x="79"/>
        <item h="1" x="92"/>
        <item h="1" x="76"/>
        <item h="1" x="72"/>
        <item h="1" x="122"/>
        <item h="1" x="98"/>
        <item h="1" x="96"/>
        <item h="1" x="82"/>
        <item h="1" x="37"/>
        <item h="1" x="85"/>
        <item h="1" x="64"/>
        <item h="1" x="124"/>
        <item h="1" x="90"/>
        <item h="1" x="78"/>
        <item h="1" x="159"/>
        <item h="1" x="81"/>
        <item h="1" m="1" x="586"/>
        <item h="1" x="99"/>
        <item h="1" x="40"/>
        <item h="1" x="147"/>
        <item h="1" m="1" x="349"/>
        <item h="1" x="126"/>
        <item h="1" x="102"/>
        <item h="1" x="117"/>
        <item h="1" x="100"/>
        <item h="1" x="164"/>
        <item h="1" x="110"/>
        <item h="1" x="109"/>
        <item h="1" x="135"/>
        <item h="1" x="123"/>
        <item h="1" x="137"/>
        <item h="1" x="128"/>
        <item h="1" x="130"/>
        <item h="1" x="119"/>
        <item h="1" x="116"/>
        <item h="1" x="181"/>
        <item h="1" x="173"/>
        <item h="1" x="106"/>
        <item h="1" x="125"/>
        <item h="1" x="171"/>
        <item h="1" x="132"/>
        <item h="1" x="87"/>
        <item h="1" x="155"/>
        <item h="1" x="222"/>
        <item h="1" m="1" x="432"/>
        <item h="1" x="131"/>
        <item h="1" x="150"/>
        <item h="1" x="165"/>
        <item h="1" x="70"/>
        <item h="1" x="120"/>
        <item h="1" x="136"/>
        <item h="1" m="1" x="770"/>
        <item h="1" x="115"/>
        <item h="1" x="134"/>
        <item h="1" x="154"/>
        <item h="1" m="1" x="506"/>
        <item h="1" x="152"/>
        <item h="1" x="216"/>
        <item h="1" x="190"/>
        <item h="1" x="138"/>
        <item h="1" x="202"/>
        <item h="1" x="127"/>
        <item h="1" m="1" x="733"/>
        <item h="1" x="187"/>
        <item h="1" x="121"/>
        <item h="1" m="1" x="274"/>
        <item h="1" x="210"/>
        <item h="1" x="182"/>
        <item h="1" x="158"/>
        <item h="1" x="251"/>
        <item h="1" x="203"/>
        <item h="1" x="184"/>
        <item h="1" x="52"/>
        <item h="1" x="189"/>
        <item h="1" m="1" x="722"/>
        <item h="1" x="180"/>
        <item h="1" x="176"/>
        <item h="1" x="227"/>
        <item h="1" x="149"/>
        <item x="161"/>
        <item h="1" x="194"/>
        <item h="1" x="141"/>
        <item h="1" x="234"/>
        <item h="1" x="199"/>
        <item h="1" x="197"/>
        <item h="1" x="208"/>
        <item h="1" x="200"/>
        <item h="1" x="226"/>
        <item h="1" x="177"/>
        <item h="1" x="179"/>
        <item h="1" x="160"/>
        <item h="1" x="191"/>
        <item h="1" x="183"/>
        <item h="1" x="148"/>
        <item h="1" x="193"/>
        <item h="1" x="198"/>
        <item h="1" x="163"/>
        <item h="1" x="186"/>
        <item h="1" x="188"/>
        <item h="1" x="206"/>
        <item h="1" x="196"/>
        <item h="1" x="204"/>
        <item h="1" x="215"/>
        <item h="1" x="75"/>
        <item h="1" x="192"/>
        <item h="1" x="201"/>
        <item h="1" x="93"/>
        <item h="1" x="205"/>
        <item h="1" x="207"/>
        <item h="1" x="195"/>
        <item h="1" x="211"/>
        <item h="1" x="219"/>
        <item h="1" x="69"/>
        <item h="1" m="1" x="539"/>
        <item h="1" x="217"/>
        <item h="1" x="57"/>
        <item h="1" x="143"/>
        <item h="1" m="1" x="617"/>
        <item h="1" x="212"/>
        <item h="1" m="1" x="736"/>
        <item h="1" x="218"/>
        <item h="1" x="220"/>
        <item h="1" x="108"/>
        <item h="1" x="224"/>
        <item h="1" x="67"/>
        <item h="1" x="225"/>
        <item h="1" x="157"/>
        <item h="1" x="214"/>
        <item h="1" x="252"/>
        <item h="1" x="68"/>
        <item h="1" x="213"/>
        <item h="1" x="221"/>
        <item h="1" x="139"/>
        <item h="1" x="140"/>
        <item h="1" x="239"/>
        <item h="1" x="91"/>
        <item h="1" x="151"/>
        <item h="1" m="1" x="459"/>
        <item h="1" x="241"/>
        <item h="1" x="237"/>
        <item h="1" x="236"/>
        <item h="1" x="240"/>
        <item h="1" x="230"/>
        <item h="1" x="129"/>
        <item h="1" x="101"/>
        <item h="1" x="235"/>
        <item h="1" x="229"/>
        <item h="1" x="232"/>
        <item h="1" x="249"/>
        <item h="1" x="263"/>
        <item h="1" x="244"/>
        <item h="1" m="1" x="542"/>
        <item h="1" x="238"/>
        <item h="1" x="257"/>
        <item h="1" x="162"/>
        <item h="1" x="254"/>
        <item h="1" x="255"/>
        <item h="1" x="242"/>
        <item h="1" x="253"/>
        <item h="1" x="245"/>
        <item h="1" x="246"/>
        <item h="1" x="247"/>
        <item h="1" x="248"/>
        <item h="1" x="260"/>
        <item h="1" m="1" x="698"/>
        <item h="1" x="250"/>
        <item h="1" m="1" x="461"/>
        <item h="1" x="233"/>
        <item h="1" x="259"/>
        <item h="1" m="1" x="492"/>
        <item h="1" m="1" x="620"/>
        <item h="1" x="261"/>
        <item h="1" x="54"/>
        <item h="1" x="228"/>
        <item h="1" m="1" x="799"/>
        <item h="1" x="175"/>
        <item h="1" x="258"/>
        <item h="1" m="1" x="580"/>
        <item h="1" x="262"/>
        <item h="1" x="265"/>
        <item h="1" m="1" x="435"/>
        <item h="1" x="256"/>
        <item h="1" x="144"/>
        <item h="1" x="16"/>
        <item h="1" m="1" x="323"/>
        <item h="1" m="1" x="587"/>
        <item h="1" m="1" x="671"/>
        <item h="1" m="1" x="281"/>
        <item h="1" x="264"/>
        <item h="1" x="266"/>
        <item h="1" x="77"/>
        <item h="1" x="112"/>
        <item h="1" x="97"/>
        <item h="1" x="113"/>
        <item h="1" m="1" x="749"/>
        <item h="1" x="49"/>
        <item h="1" x="62"/>
        <item h="1" x="166"/>
        <item h="1" x="133"/>
        <item h="1" x="223"/>
        <item h="1" x="3"/>
        <item h="1" x="24"/>
        <item h="1" x="22"/>
        <item h="1" x="18"/>
        <item h="1" x="34"/>
        <item h="1" x="153"/>
        <item h="1" x="104"/>
        <item h="1" x="23"/>
        <item h="1" x="142"/>
        <item h="1" x="146"/>
        <item h="1" x="174"/>
        <item h="1" x="209"/>
        <item h="1" x="107"/>
        <item h="1" x="231"/>
        <item h="1" x="243"/>
        <item h="1" x="156"/>
        <item h="1" x="111"/>
        <item h="1" x="12"/>
        <item h="1" x="89"/>
        <item h="1" x="103"/>
        <item h="1" x="114"/>
        <item h="1" x="118"/>
        <item h="1" x="167"/>
        <item h="1" x="168"/>
        <item h="1" x="169"/>
        <item h="1" x="170"/>
        <item h="1" x="172"/>
        <item h="1" x="178"/>
        <item h="1" x="185"/>
        <item t="default"/>
      </items>
    </pivotField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35">
        <item m="1" x="16"/>
        <item m="1" x="18"/>
        <item m="1" x="20"/>
        <item m="1" x="21"/>
        <item m="1" x="24"/>
        <item m="1" x="31"/>
        <item m="1" x="13"/>
        <item m="1" x="14"/>
        <item m="1" x="15"/>
        <item m="1" x="17"/>
        <item m="1" x="19"/>
        <item m="1" x="26"/>
        <item m="1" x="30"/>
        <item m="1" x="22"/>
        <item m="1" x="32"/>
        <item m="1" x="23"/>
        <item m="1" x="28"/>
        <item m="1" x="33"/>
        <item m="1" x="25"/>
        <item m="1" x="27"/>
        <item m="1" x="29"/>
        <item x="1"/>
        <item x="0"/>
        <item x="4"/>
        <item x="2"/>
        <item x="3"/>
        <item x="5"/>
        <item x="6"/>
        <item x="7"/>
        <item x="8"/>
        <item x="9"/>
        <item x="11"/>
        <item x="10"/>
        <item x="12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h="1" m="1" x="4"/>
        <item h="1" x="3"/>
        <item t="default"/>
      </items>
    </pivotField>
    <pivotField dataField="1" dragToRow="0" dragToCol="0" dragToPage="0" showAll="0"/>
  </pivotFields>
  <rowFields count="2">
    <field x="21"/>
    <field x="3"/>
  </rowFields>
  <rowItems count="7">
    <i>
      <x/>
    </i>
    <i r="1">
      <x v="566"/>
    </i>
    <i>
      <x v="1"/>
    </i>
    <i r="1">
      <x v="708"/>
    </i>
    <i>
      <x v="2"/>
    </i>
    <i r="1">
      <x v="590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85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84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83">
      <pivotArea dataOnly="0" labelOnly="1" fieldPosition="0">
        <references count="1">
          <reference field="0" count="0"/>
        </references>
      </pivotArea>
    </format>
    <format dxfId="8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8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80">
      <pivotArea dataOnly="0" labelOnly="1" fieldPosition="0">
        <references count="1">
          <reference field="0" count="1">
            <x v="0"/>
          </reference>
        </references>
      </pivotArea>
    </format>
    <format dxfId="79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9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1" firstHeaderRow="1" firstDataRow="3" firstDataCol="1" rowPageCount="2" colPageCount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859">
        <item x="121"/>
        <item x="136"/>
        <item m="1" x="627"/>
        <item m="1" x="801"/>
        <item x="129"/>
        <item m="1" x="325"/>
        <item m="1" x="730"/>
        <item m="1" x="622"/>
        <item m="1" x="564"/>
        <item m="1" x="331"/>
        <item m="1" x="404"/>
        <item m="1" x="447"/>
        <item m="1" x="513"/>
        <item m="1" x="347"/>
        <item m="1" x="482"/>
        <item m="1" x="522"/>
        <item m="1" x="604"/>
        <item m="1" x="773"/>
        <item m="1" x="426"/>
        <item m="1" x="457"/>
        <item m="1" x="843"/>
        <item m="1" x="411"/>
        <item m="1" x="682"/>
        <item m="1" x="685"/>
        <item m="1" x="475"/>
        <item m="1" x="817"/>
        <item m="1" x="787"/>
        <item m="1" x="576"/>
        <item m="1" x="585"/>
        <item m="1" x="408"/>
        <item m="1" x="510"/>
        <item m="1" x="495"/>
        <item m="1" x="734"/>
        <item m="1" x="514"/>
        <item m="1" x="289"/>
        <item m="1" x="366"/>
        <item m="1" x="703"/>
        <item m="1" x="463"/>
        <item m="1" x="631"/>
        <item m="1" x="288"/>
        <item m="1" x="279"/>
        <item m="1" x="657"/>
        <item m="1" x="686"/>
        <item m="1" x="385"/>
        <item m="1" x="766"/>
        <item x="154"/>
        <item m="1" x="334"/>
        <item x="240"/>
        <item m="1" x="383"/>
        <item m="1" x="541"/>
        <item m="1" x="597"/>
        <item m="1" x="634"/>
        <item m="1" x="798"/>
        <item m="1" x="735"/>
        <item m="1" x="506"/>
        <item x="151"/>
        <item m="1" x="776"/>
        <item m="1" x="304"/>
        <item m="1" x="621"/>
        <item m="1" x="547"/>
        <item m="1" x="438"/>
        <item m="1" x="440"/>
        <item m="1" x="601"/>
        <item m="1" x="664"/>
        <item m="1" x="620"/>
        <item m="1" x="795"/>
        <item m="1" x="836"/>
        <item x="226"/>
        <item x="210"/>
        <item m="1" x="314"/>
        <item m="1" x="755"/>
        <item m="1" x="435"/>
        <item x="159"/>
        <item x="237"/>
        <item m="1" x="781"/>
        <item m="1" x="322"/>
        <item m="1" x="465"/>
        <item m="1" x="727"/>
        <item m="1" x="335"/>
        <item m="1" x="590"/>
        <item m="1" x="583"/>
        <item m="1" x="282"/>
        <item m="1" x="356"/>
        <item m="1" x="715"/>
        <item m="1" x="503"/>
        <item m="1" x="855"/>
        <item m="1" x="548"/>
        <item m="1" x="592"/>
        <item x="101"/>
        <item m="1" x="699"/>
        <item m="1" x="639"/>
        <item x="242"/>
        <item x="227"/>
        <item m="1" x="580"/>
        <item m="1" x="831"/>
        <item m="1" x="756"/>
        <item m="1" x="805"/>
        <item m="1" x="395"/>
        <item m="1" x="713"/>
        <item m="1" x="761"/>
        <item m="1" x="675"/>
        <item m="1" x="815"/>
        <item m="1" x="270"/>
        <item m="1" x="655"/>
        <item m="1" x="732"/>
        <item m="1" x="326"/>
        <item m="1" x="499"/>
        <item m="1" x="714"/>
        <item m="1" x="295"/>
        <item m="1" x="853"/>
        <item m="1" x="737"/>
        <item m="1" x="816"/>
        <item m="1" x="718"/>
        <item m="1" x="605"/>
        <item x="158"/>
        <item m="1" x="593"/>
        <item m="1" x="832"/>
        <item m="1" x="552"/>
        <item m="1" x="743"/>
        <item m="1" x="558"/>
        <item m="1" x="700"/>
        <item x="263"/>
        <item m="1" x="309"/>
        <item m="1" x="720"/>
        <item m="1" x="750"/>
        <item m="1" x="354"/>
        <item x="140"/>
        <item x="141"/>
        <item x="144"/>
        <item m="1" x="716"/>
        <item x="143"/>
        <item x="234"/>
        <item m="1" x="770"/>
        <item x="106"/>
        <item m="1" x="531"/>
        <item m="1" x="810"/>
        <item m="1" x="666"/>
        <item m="1" x="841"/>
        <item m="1" x="647"/>
        <item m="1" x="377"/>
        <item m="1" x="387"/>
        <item m="1" x="369"/>
        <item m="1" x="361"/>
        <item m="1" x="633"/>
        <item x="244"/>
        <item m="1" x="565"/>
        <item m="1" x="290"/>
        <item x="112"/>
        <item m="1" x="460"/>
        <item m="1" x="792"/>
        <item m="1" x="571"/>
        <item m="1" x="419"/>
        <item m="1" x="479"/>
        <item m="1" x="835"/>
        <item m="1" x="359"/>
        <item m="1" x="799"/>
        <item m="1" x="780"/>
        <item x="139"/>
        <item x="214"/>
        <item x="213"/>
        <item m="1" x="614"/>
        <item m="1" x="599"/>
        <item m="1" x="530"/>
        <item m="1" x="771"/>
        <item m="1" x="632"/>
        <item x="138"/>
        <item m="1" x="467"/>
        <item m="1" x="485"/>
        <item m="1" x="340"/>
        <item m="1" x="305"/>
        <item m="1" x="437"/>
        <item m="1" x="694"/>
        <item x="4"/>
        <item x="1"/>
        <item m="1" x="826"/>
        <item x="7"/>
        <item m="1" x="521"/>
        <item m="1" x="616"/>
        <item m="1" x="319"/>
        <item x="5"/>
        <item m="1" x="551"/>
        <item x="19"/>
        <item m="1" x="527"/>
        <item m="1" x="667"/>
        <item m="1" x="615"/>
        <item x="0"/>
        <item m="1" x="712"/>
        <item x="11"/>
        <item x="26"/>
        <item x="28"/>
        <item m="1" x="428"/>
        <item m="1" x="497"/>
        <item m="1" x="538"/>
        <item m="1" x="561"/>
        <item x="229"/>
        <item x="246"/>
        <item x="204"/>
        <item x="182"/>
        <item m="1" x="365"/>
        <item m="1" x="476"/>
        <item m="1" x="291"/>
        <item m="1" x="689"/>
        <item m="1" x="402"/>
        <item m="1" x="390"/>
        <item m="1" x="594"/>
        <item m="1" x="528"/>
        <item m="1" x="793"/>
        <item m="1" x="492"/>
        <item m="1" x="296"/>
        <item m="1" x="373"/>
        <item m="1" x="644"/>
        <item m="1" x="342"/>
        <item x="149"/>
        <item m="1" x="524"/>
        <item x="203"/>
        <item m="1" x="461"/>
        <item m="1" x="806"/>
        <item m="1" x="396"/>
        <item m="1" x="455"/>
        <item m="1" x="401"/>
        <item m="1" x="724"/>
        <item m="1" x="572"/>
        <item x="115"/>
        <item m="1" x="733"/>
        <item m="1" x="748"/>
        <item m="1" x="444"/>
        <item m="1" x="466"/>
        <item m="1" x="707"/>
        <item m="1" x="696"/>
        <item m="1" x="598"/>
        <item m="1" x="384"/>
        <item m="1" x="399"/>
        <item m="1" x="294"/>
        <item m="1" x="829"/>
        <item m="1" x="451"/>
        <item x="248"/>
        <item m="1" x="789"/>
        <item m="1" x="653"/>
        <item m="1" x="759"/>
        <item m="1" x="494"/>
        <item x="247"/>
        <item x="194"/>
        <item m="1" x="281"/>
        <item x="212"/>
        <item x="239"/>
        <item m="1" x="536"/>
        <item m="1" x="751"/>
        <item m="1" x="442"/>
        <item m="1" x="596"/>
        <item m="1" x="844"/>
        <item m="1" x="308"/>
        <item m="1" x="717"/>
        <item m="1" x="797"/>
        <item m="1" x="370"/>
        <item m="1" x="778"/>
        <item m="1" x="312"/>
        <item x="155"/>
        <item m="1" x="635"/>
        <item x="218"/>
        <item m="1" x="484"/>
        <item m="1" x="579"/>
        <item x="67"/>
        <item x="97"/>
        <item m="1" x="678"/>
        <item m="1" x="769"/>
        <item m="1" x="273"/>
        <item m="1" x="421"/>
        <item m="1" x="344"/>
        <item m="1" x="823"/>
        <item m="1" x="339"/>
        <item m="1" x="584"/>
        <item m="1" x="821"/>
        <item m="1" x="276"/>
        <item m="1" x="511"/>
        <item m="1" x="471"/>
        <item m="1" x="283"/>
        <item m="1" x="376"/>
        <item m="1" x="746"/>
        <item m="1" x="822"/>
        <item m="1" x="752"/>
        <item x="264"/>
        <item m="1" x="422"/>
        <item x="251"/>
        <item m="1" x="804"/>
        <item m="1" x="505"/>
        <item m="1" x="648"/>
        <item x="235"/>
        <item m="1" x="310"/>
        <item m="1" x="293"/>
        <item m="1" x="397"/>
        <item m="1" x="574"/>
        <item m="1" x="478"/>
        <item m="1" x="677"/>
        <item x="110"/>
        <item m="1" x="324"/>
        <item m="1" x="591"/>
        <item m="1" x="679"/>
        <item x="189"/>
        <item m="1" x="658"/>
        <item m="1" x="453"/>
        <item x="99"/>
        <item m="1" x="710"/>
        <item m="1" x="589"/>
        <item m="1" x="285"/>
        <item x="245"/>
        <item x="96"/>
        <item x="157"/>
        <item x="265"/>
        <item m="1" x="698"/>
        <item x="250"/>
        <item m="1" x="518"/>
        <item m="1" x="566"/>
        <item m="1" x="559"/>
        <item m="1" x="820"/>
        <item m="1" x="302"/>
        <item m="1" x="845"/>
        <item m="1" x="269"/>
        <item m="1" x="512"/>
        <item m="1" x="608"/>
        <item m="1" x="760"/>
        <item m="1" x="705"/>
        <item m="1" x="661"/>
        <item m="1" x="417"/>
        <item m="1" x="692"/>
        <item m="1" x="803"/>
        <item m="1" x="491"/>
        <item m="1" x="483"/>
        <item m="1" x="487"/>
        <item m="1" x="286"/>
        <item m="1" x="654"/>
        <item m="1" x="684"/>
        <item m="1" x="838"/>
        <item m="1" x="410"/>
        <item m="1" x="697"/>
        <item m="1" x="609"/>
        <item m="1" x="550"/>
        <item m="1" x="280"/>
        <item m="1" x="683"/>
        <item x="256"/>
        <item m="1" x="456"/>
        <item x="117"/>
        <item x="216"/>
        <item m="1" x="271"/>
        <item m="1" x="450"/>
        <item m="1" x="680"/>
        <item m="1" x="321"/>
        <item m="1" x="272"/>
        <item m="1" x="641"/>
        <item m="1" x="731"/>
        <item m="1" x="595"/>
        <item m="1" x="693"/>
        <item m="1" x="687"/>
        <item m="1" x="809"/>
        <item m="1" x="786"/>
        <item m="1" x="706"/>
        <item m="1" x="811"/>
        <item m="1" x="333"/>
        <item m="1" x="652"/>
        <item m="1" x="742"/>
        <item m="1" x="498"/>
        <item m="1" x="725"/>
        <item m="1" x="603"/>
        <item m="1" x="311"/>
        <item m="1" x="563"/>
        <item m="1" x="651"/>
        <item m="1" x="848"/>
        <item m="1" x="728"/>
        <item x="197"/>
        <item m="1" x="659"/>
        <item m="1" x="392"/>
        <item x="91"/>
        <item x="201"/>
        <item x="109"/>
        <item m="1" x="681"/>
        <item m="1" x="420"/>
        <item m="1" x="375"/>
        <item m="1" x="624"/>
        <item m="1" x="852"/>
        <item x="70"/>
        <item x="93"/>
        <item x="108"/>
        <item x="132"/>
        <item x="225"/>
        <item m="1" x="764"/>
        <item x="241"/>
        <item m="1" x="341"/>
        <item m="1" x="577"/>
        <item m="1" x="458"/>
        <item x="124"/>
        <item m="1" x="393"/>
        <item m="1" x="783"/>
        <item x="199"/>
        <item m="1" x="353"/>
        <item m="1" x="462"/>
        <item m="1" x="504"/>
        <item x="122"/>
        <item m="1" x="656"/>
        <item m="1" x="738"/>
        <item x="219"/>
        <item m="1" x="307"/>
        <item m="1" x="542"/>
        <item m="1" x="709"/>
        <item x="262"/>
        <item m="1" x="379"/>
        <item m="1" x="469"/>
        <item x="198"/>
        <item x="196"/>
        <item x="152"/>
        <item x="224"/>
        <item m="1" x="348"/>
        <item m="1" x="301"/>
        <item x="102"/>
        <item x="252"/>
        <item x="220"/>
        <item m="1" x="650"/>
        <item x="130"/>
        <item m="1" x="533"/>
        <item m="1" x="328"/>
        <item x="113"/>
        <item m="1" x="323"/>
        <item m="1" x="275"/>
        <item m="1" x="665"/>
        <item m="1" x="660"/>
        <item x="205"/>
        <item x="165"/>
        <item m="1" x="704"/>
        <item x="195"/>
        <item m="1" x="814"/>
        <item x="221"/>
        <item m="1" x="818"/>
        <item m="1" x="813"/>
        <item m="1" x="690"/>
        <item m="1" x="407"/>
        <item m="1" x="569"/>
        <item m="1" x="486"/>
        <item m="1" x="606"/>
        <item m="1" x="454"/>
        <item m="1" x="412"/>
        <item m="1" x="367"/>
        <item m="1" x="364"/>
        <item m="1" x="362"/>
        <item m="1" x="562"/>
        <item m="1" x="287"/>
        <item m="1" x="429"/>
        <item m="1" x="824"/>
        <item m="1" x="292"/>
        <item m="1" x="638"/>
        <item m="1" x="557"/>
        <item m="1" x="501"/>
        <item m="1" x="719"/>
        <item m="1" x="540"/>
        <item m="1" x="398"/>
        <item m="1" x="842"/>
        <item m="1" x="413"/>
        <item m="1" x="701"/>
        <item m="1" x="739"/>
        <item m="1" x="626"/>
        <item m="1" x="303"/>
        <item m="1" x="313"/>
        <item m="1" x="431"/>
        <item m="1" x="581"/>
        <item m="1" x="480"/>
        <item m="1" x="663"/>
        <item m="1" x="414"/>
        <item m="1" x="391"/>
        <item m="1" x="723"/>
        <item m="1" x="496"/>
        <item m="1" x="775"/>
        <item m="1" x="406"/>
        <item m="1" x="327"/>
        <item m="1" x="267"/>
        <item x="206"/>
        <item m="1" x="507"/>
        <item x="123"/>
        <item m="1" x="729"/>
        <item x="200"/>
        <item x="258"/>
        <item m="1" x="736"/>
        <item m="1" x="445"/>
        <item m="1" x="613"/>
        <item m="1" x="740"/>
        <item x="137"/>
        <item m="1" x="274"/>
        <item x="148"/>
        <item x="125"/>
        <item m="1" x="545"/>
        <item m="1" x="320"/>
        <item m="1" x="415"/>
        <item m="1" x="338"/>
        <item m="1" x="670"/>
        <item m="1" x="329"/>
        <item m="1" x="472"/>
        <item m="1" x="642"/>
        <item m="1" x="640"/>
        <item m="1" x="509"/>
        <item m="1" x="336"/>
        <item m="1" x="306"/>
        <item m="1" x="768"/>
        <item m="1" x="847"/>
        <item x="116"/>
        <item m="1" x="649"/>
        <item m="1" x="535"/>
        <item m="1" x="785"/>
        <item m="1" x="708"/>
        <item m="1" x="368"/>
        <item x="98"/>
        <item m="1" x="560"/>
        <item x="100"/>
        <item x="126"/>
        <item m="1" x="556"/>
        <item m="1" x="474"/>
        <item m="1" x="796"/>
        <item m="1" x="791"/>
        <item x="74"/>
        <item x="54"/>
        <item x="230"/>
        <item x="88"/>
        <item x="164"/>
        <item m="1" x="611"/>
        <item x="52"/>
        <item x="150"/>
        <item x="171"/>
        <item x="128"/>
        <item x="131"/>
        <item x="71"/>
        <item x="83"/>
        <item x="207"/>
        <item x="162"/>
        <item x="147"/>
        <item m="1" x="602"/>
        <item m="1" x="449"/>
        <item m="1" x="430"/>
        <item x="105"/>
        <item m="1" x="424"/>
        <item m="1" x="436"/>
        <item x="186"/>
        <item x="57"/>
        <item x="68"/>
        <item m="1" x="488"/>
        <item m="1" x="851"/>
        <item m="1" x="744"/>
        <item x="188"/>
        <item m="1" x="382"/>
        <item x="134"/>
        <item x="76"/>
        <item x="180"/>
        <item m="1" x="722"/>
        <item x="187"/>
        <item m="1" x="546"/>
        <item x="119"/>
        <item m="1" x="459"/>
        <item m="1" x="493"/>
        <item x="161"/>
        <item m="1" x="409"/>
        <item m="1" x="380"/>
        <item m="1" x="607"/>
        <item m="1" x="747"/>
        <item m="1" x="762"/>
        <item m="1" x="434"/>
        <item m="1" x="669"/>
        <item m="1" x="788"/>
        <item m="1" x="360"/>
        <item m="1" x="676"/>
        <item m="1" x="489"/>
        <item m="1" x="441"/>
        <item m="1" x="802"/>
        <item m="1" x="315"/>
        <item m="1" x="529"/>
        <item m="1" x="625"/>
        <item m="1" x="452"/>
        <item m="1" x="588"/>
        <item m="1" x="800"/>
        <item m="1" x="830"/>
        <item m="1" x="662"/>
        <item m="1" x="757"/>
        <item m="1" x="784"/>
        <item m="1" x="630"/>
        <item m="1" x="834"/>
        <item x="208"/>
        <item x="184"/>
        <item m="1" x="827"/>
        <item m="1" x="371"/>
        <item x="120"/>
        <item x="163"/>
        <item m="1" x="774"/>
        <item m="1" x="671"/>
        <item m="1" x="357"/>
        <item m="1" x="765"/>
        <item m="1" x="300"/>
        <item x="190"/>
        <item m="1" x="433"/>
        <item x="92"/>
        <item m="1" x="448"/>
        <item x="69"/>
        <item m="1" x="772"/>
        <item m="1" x="372"/>
        <item m="1" x="741"/>
        <item m="1" x="388"/>
        <item m="1" x="378"/>
        <item x="94"/>
        <item m="1" x="520"/>
        <item m="1" x="523"/>
        <item x="77"/>
        <item x="75"/>
        <item x="259"/>
        <item x="127"/>
        <item x="202"/>
        <item x="173"/>
        <item x="16"/>
        <item x="191"/>
        <item x="86"/>
        <item x="160"/>
        <item x="53"/>
        <item x="95"/>
        <item x="193"/>
        <item m="1" x="643"/>
        <item m="1" x="568"/>
        <item x="135"/>
        <item x="215"/>
        <item x="84"/>
        <item m="1" x="473"/>
        <item m="1" x="515"/>
        <item m="1" x="587"/>
        <item m="1" x="481"/>
        <item m="1" x="363"/>
        <item x="238"/>
        <item x="37"/>
        <item m="1" x="350"/>
        <item m="1" x="490"/>
        <item x="21"/>
        <item m="1" x="610"/>
        <item m="1" x="553"/>
        <item m="1" x="674"/>
        <item m="1" x="850"/>
        <item x="40"/>
        <item x="211"/>
        <item x="181"/>
        <item m="1" x="691"/>
        <item x="233"/>
        <item m="1" x="299"/>
        <item m="1" x="394"/>
        <item m="1" x="673"/>
        <item m="1" x="400"/>
        <item x="85"/>
        <item x="179"/>
        <item x="6"/>
        <item m="1" x="623"/>
        <item m="1" x="343"/>
        <item m="1" x="782"/>
        <item x="249"/>
        <item x="236"/>
        <item x="260"/>
        <item x="33"/>
        <item x="46"/>
        <item x="254"/>
        <item m="1" x="389"/>
        <item x="31"/>
        <item x="27"/>
        <item x="175"/>
        <item m="1" x="381"/>
        <item m="1" x="526"/>
        <item x="50"/>
        <item x="58"/>
        <item x="145"/>
        <item m="1" x="477"/>
        <item m="1" x="423"/>
        <item m="1" x="500"/>
        <item m="1" x="318"/>
        <item m="1" x="570"/>
        <item m="1" x="854"/>
        <item x="66"/>
        <item x="60"/>
        <item m="1" x="346"/>
        <item m="1" x="846"/>
        <item m="1" x="612"/>
        <item m="1" x="351"/>
        <item x="64"/>
        <item x="79"/>
        <item m="1" x="794"/>
        <item x="82"/>
        <item m="1" x="439"/>
        <item m="1" x="837"/>
        <item m="1" x="807"/>
        <item m="1" x="672"/>
        <item m="1" x="857"/>
        <item m="1" x="711"/>
        <item m="1" x="790"/>
        <item m="1" x="779"/>
        <item m="1" x="534"/>
        <item m="1" x="337"/>
        <item m="1" x="628"/>
        <item m="1" x="575"/>
        <item m="1" x="403"/>
        <item m="1" x="646"/>
        <item m="1" x="539"/>
        <item x="80"/>
        <item m="1" x="586"/>
        <item x="42"/>
        <item m="1" x="544"/>
        <item m="1" x="543"/>
        <item m="1" x="637"/>
        <item m="1" x="268"/>
        <item m="1" x="446"/>
        <item m="1" x="316"/>
        <item m="1" x="519"/>
        <item m="1" x="443"/>
        <item m="1" x="721"/>
        <item m="1" x="668"/>
        <item m="1" x="808"/>
        <item m="1" x="525"/>
        <item m="1" x="432"/>
        <item m="1" x="416"/>
        <item m="1" x="418"/>
        <item x="72"/>
        <item x="65"/>
        <item x="55"/>
        <item x="59"/>
        <item x="14"/>
        <item m="1" x="828"/>
        <item m="1" x="508"/>
        <item m="1" x="833"/>
        <item m="1" x="567"/>
        <item m="1" x="636"/>
        <item m="1" x="554"/>
        <item x="257"/>
        <item x="15"/>
        <item x="17"/>
        <item x="78"/>
        <item m="1" x="812"/>
        <item m="1" x="352"/>
        <item m="1" x="695"/>
        <item x="61"/>
        <item m="1" x="688"/>
        <item x="255"/>
        <item m="1" x="600"/>
        <item m="1" x="278"/>
        <item m="1" x="629"/>
        <item m="1" x="819"/>
        <item x="81"/>
        <item m="1" x="777"/>
        <item m="1" x="532"/>
        <item x="32"/>
        <item x="217"/>
        <item m="1" x="726"/>
        <item m="1" x="464"/>
        <item m="1" x="549"/>
        <item m="1" x="767"/>
        <item m="1" x="763"/>
        <item m="1" x="745"/>
        <item x="41"/>
        <item x="253"/>
        <item x="47"/>
        <item x="261"/>
        <item x="48"/>
        <item x="45"/>
        <item x="29"/>
        <item m="1" x="317"/>
        <item x="232"/>
        <item m="1" x="386"/>
        <item x="192"/>
        <item x="43"/>
        <item x="2"/>
        <item m="1" x="298"/>
        <item x="38"/>
        <item x="44"/>
        <item x="8"/>
        <item x="228"/>
        <item x="35"/>
        <item x="56"/>
        <item m="1" x="297"/>
        <item m="1" x="617"/>
        <item x="183"/>
        <item x="63"/>
        <item x="13"/>
        <item x="73"/>
        <item x="177"/>
        <item x="51"/>
        <item x="9"/>
        <item m="1" x="425"/>
        <item x="90"/>
        <item x="20"/>
        <item x="222"/>
        <item x="25"/>
        <item m="1" x="284"/>
        <item m="1" x="578"/>
        <item m="1" x="618"/>
        <item m="1" x="754"/>
        <item x="87"/>
        <item m="1" x="405"/>
        <item x="10"/>
        <item x="176"/>
        <item m="1" x="468"/>
        <item m="1" x="355"/>
        <item m="1" x="277"/>
        <item m="1" x="537"/>
        <item m="1" x="358"/>
        <item m="1" x="516"/>
        <item m="1" x="374"/>
        <item m="1" x="702"/>
        <item m="1" x="427"/>
        <item m="1" x="349"/>
        <item x="36"/>
        <item x="39"/>
        <item m="1" x="839"/>
        <item m="1" x="345"/>
        <item m="1" x="582"/>
        <item m="1" x="555"/>
        <item m="1" x="840"/>
        <item m="1" x="645"/>
        <item m="1" x="502"/>
        <item x="30"/>
        <item m="1" x="753"/>
        <item m="1" x="517"/>
        <item m="1" x="825"/>
        <item m="1" x="573"/>
        <item m="1" x="849"/>
        <item m="1" x="330"/>
        <item m="1" x="470"/>
        <item m="1" x="332"/>
        <item m="1" x="758"/>
        <item m="1" x="856"/>
        <item m="1" x="619"/>
        <item x="266"/>
        <item m="1" x="749"/>
        <item x="49"/>
        <item x="62"/>
        <item x="166"/>
        <item x="133"/>
        <item x="223"/>
        <item x="3"/>
        <item x="24"/>
        <item x="22"/>
        <item x="18"/>
        <item x="34"/>
        <item x="153"/>
        <item x="104"/>
        <item x="23"/>
        <item x="142"/>
        <item x="146"/>
        <item x="174"/>
        <item x="209"/>
        <item x="107"/>
        <item x="231"/>
        <item x="243"/>
        <item x="156"/>
        <item x="111"/>
        <item x="12"/>
        <item x="89"/>
        <item x="103"/>
        <item x="114"/>
        <item x="118"/>
        <item x="167"/>
        <item x="168"/>
        <item x="169"/>
        <item x="170"/>
        <item x="172"/>
        <item x="178"/>
        <item x="185"/>
        <item t="default"/>
      </items>
    </pivotField>
    <pivotField axis="axisPage" showAll="0">
      <items count="63">
        <item x="24"/>
        <item x="10"/>
        <item x="29"/>
        <item x="26"/>
        <item x="0"/>
        <item x="18"/>
        <item x="23"/>
        <item x="58"/>
        <item x="36"/>
        <item x="11"/>
        <item x="22"/>
        <item x="48"/>
        <item x="25"/>
        <item x="2"/>
        <item x="55"/>
        <item x="54"/>
        <item x="1"/>
        <item x="4"/>
        <item x="6"/>
        <item x="16"/>
        <item x="3"/>
        <item x="38"/>
        <item x="21"/>
        <item x="49"/>
        <item x="17"/>
        <item x="50"/>
        <item x="32"/>
        <item x="9"/>
        <item x="57"/>
        <item x="20"/>
        <item x="56"/>
        <item x="39"/>
        <item x="8"/>
        <item x="34"/>
        <item x="15"/>
        <item x="30"/>
        <item x="5"/>
        <item x="19"/>
        <item x="45"/>
        <item x="12"/>
        <item x="37"/>
        <item x="53"/>
        <item x="27"/>
        <item x="28"/>
        <item x="40"/>
        <item x="46"/>
        <item x="35"/>
        <item x="43"/>
        <item x="47"/>
        <item x="44"/>
        <item x="7"/>
        <item x="51"/>
        <item x="13"/>
        <item x="14"/>
        <item x="31"/>
        <item x="59"/>
        <item x="52"/>
        <item x="41"/>
        <item x="42"/>
        <item m="1" x="61"/>
        <item x="60"/>
        <item x="33"/>
        <item t="default"/>
      </items>
    </pivotField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multipleItemSelectionAllowed="1" showAll="0"/>
    <pivotField axis="axisRow" showAll="0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2"/>
        <item sd="0" m="1" x="4"/>
        <item x="3"/>
        <item t="default"/>
      </items>
    </pivotField>
    <pivotField dataField="1" dragToRow="0" dragToCol="0" dragToPage="0" showAll="0"/>
  </pivotFields>
  <rowFields count="3">
    <field x="21"/>
    <field x="8"/>
    <field x="3"/>
  </rowFields>
  <rowItems count="15">
    <i>
      <x/>
    </i>
    <i r="1">
      <x v="17"/>
    </i>
    <i r="2">
      <x v="741"/>
    </i>
    <i>
      <x v="1"/>
    </i>
    <i r="1">
      <x v="17"/>
    </i>
    <i r="2">
      <x v="307"/>
    </i>
    <i r="2">
      <x v="552"/>
    </i>
    <i r="2">
      <x v="742"/>
    </i>
    <i r="1">
      <x v="20"/>
    </i>
    <i r="2">
      <x v="243"/>
    </i>
    <i r="2">
      <x v="834"/>
    </i>
    <i>
      <x v="2"/>
    </i>
    <i r="1">
      <x v="21"/>
    </i>
    <i r="2">
      <x v="763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hier="-1"/>
    <pageField fld="4" item="19" hier="-1"/>
  </pageFields>
  <dataFields count="4">
    <dataField name=" Price" fld="9" baseField="8" baseItem="20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10">
    <format dxfId="78">
      <pivotArea outline="0" collapsedLevelsAreSubtotals="1" fieldPosition="0">
        <references count="2">
          <reference field="4294967294" count="3" selected="0">
            <x v="1"/>
            <x v="2"/>
            <x v="3"/>
          </reference>
          <reference field="0" count="0" selected="0"/>
        </references>
      </pivotArea>
    </format>
    <format dxfId="77">
      <pivotArea dataOnly="0" labelOnly="1" fieldPosition="0">
        <references count="1">
          <reference field="0" count="0"/>
        </references>
      </pivotArea>
    </format>
    <format dxfId="76">
      <pivotArea dataOnly="0" labelOnly="1" outline="0" fieldPosition="0">
        <references count="2">
          <reference field="4294967294" count="3">
            <x v="1"/>
            <x v="2"/>
            <x v="3"/>
          </reference>
          <reference field="0" count="1" selected="0">
            <x v="0"/>
          </reference>
        </references>
      </pivotArea>
    </format>
    <format dxfId="75">
      <pivotArea dataOnly="0" labelOnly="1" outline="0" fieldPosition="0">
        <references count="2">
          <reference field="4294967294" count="3">
            <x v="1"/>
            <x v="2"/>
            <x v="3"/>
          </reference>
          <reference field="0" count="1" selected="0">
            <x v="1"/>
          </reference>
        </references>
      </pivotArea>
    </format>
    <format dxfId="74">
      <pivotArea dataOnly="0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fieldPosition="0">
        <references count="1">
          <reference field="0" count="1">
            <x v="0"/>
          </reference>
        </references>
      </pivotArea>
    </format>
    <format dxfId="72">
      <pivotArea dataOnly="0" labelOnly="1" fieldPosition="0">
        <references count="1">
          <reference field="0" count="1">
            <x v="1"/>
          </reference>
        </references>
      </pivotArea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dataOnly="0" outline="0" fieldPosition="0">
        <references count="2">
          <reference field="4294967294" count="1">
            <x v="1"/>
          </reference>
          <reference field="4" count="1" selected="0">
            <x v="19"/>
          </reference>
        </references>
      </pivotArea>
    </format>
    <format dxfId="69">
      <pivotArea dataOnly="0" outline="0" fieldPosition="0">
        <references count="2">
          <reference field="4294967294" count="1">
            <x v="0"/>
          </reference>
          <reference field="4" count="1" selected="0">
            <x v="19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5" firstHeaderRow="1" firstDataRow="3" firstDataCol="1" rowPageCount="1" colPageCount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multipleItemSelectionAllowed="1" showAll="0"/>
    <pivotField axis="axisRow" showAll="0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sd="0" m="1" x="4"/>
        <item x="3"/>
        <item t="default"/>
      </items>
    </pivotField>
    <pivotField dataField="1" dragToRow="0" dragToCol="0" dragToPage="0" showAll="0"/>
  </pivotFields>
  <rowFields count="2">
    <field x="21"/>
    <field x="8"/>
  </rowFields>
  <rowItems count="19">
    <i>
      <x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>
      <x v="1"/>
    </i>
    <i r="1">
      <x v="17"/>
    </i>
    <i r="1">
      <x v="19"/>
    </i>
    <i r="1">
      <x v="20"/>
    </i>
    <i r="1">
      <x v="26"/>
    </i>
    <i>
      <x v="2"/>
    </i>
    <i r="1">
      <x v="21"/>
    </i>
    <i r="1">
      <x v="25"/>
    </i>
    <i>
      <x v="4"/>
    </i>
    <i r="1">
      <x v="27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pageFields count="1">
    <pageField fld="6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68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67">
      <pivotArea dataOnly="0" labelOnly="1" fieldPosition="0">
        <references count="1">
          <reference field="0" count="0"/>
        </references>
      </pivotArea>
    </format>
    <format dxfId="6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64">
      <pivotArea dataOnly="0" outline="0" fieldPosition="0">
        <references count="1">
          <reference field="4294967294" count="1">
            <x v="0"/>
          </reference>
        </references>
      </pivotArea>
    </format>
    <format dxfId="63">
      <pivotArea dataOnly="0" labelOnly="1" fieldPosition="0">
        <references count="1">
          <reference field="0" count="1">
            <x v="0"/>
          </reference>
        </references>
      </pivotArea>
    </format>
    <format dxfId="62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D19" firstHeaderRow="0" firstDataRow="1" firstDataCol="1"/>
  <pivotFields count="13">
    <pivotField multipleItemSelectionAllowed="1" showAll="0"/>
    <pivotField axis="axisRow" showAll="0" sortType="descending" defaultSubtotal="0">
      <items count="9">
        <item x="3"/>
        <item x="6"/>
        <item x="7"/>
        <item x="2"/>
        <item x="1"/>
        <item x="5"/>
        <item m="1" x="8"/>
        <item x="4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dataField="1" dragToRow="0" dragToCol="0" dragToPage="0" showAll="0"/>
  </pivotFields>
  <rowFields count="2">
    <field x="11"/>
    <field x="1"/>
  </rowFields>
  <rowItems count="15">
    <i>
      <x/>
    </i>
    <i r="1">
      <x v="8"/>
    </i>
    <i r="1">
      <x v="4"/>
    </i>
    <i r="1">
      <x v="7"/>
    </i>
    <i r="1">
      <x v="3"/>
    </i>
    <i r="1">
      <x v="2"/>
    </i>
    <i r="1">
      <x v="1"/>
    </i>
    <i r="1">
      <x v="5"/>
    </i>
    <i>
      <x v="1"/>
    </i>
    <i r="1">
      <x v="8"/>
    </i>
    <i r="1">
      <x v="3"/>
    </i>
    <i r="1">
      <x v="4"/>
    </i>
    <i>
      <x v="2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Y Volume" fld="6" baseField="2" baseItem="0" numFmtId="3"/>
    <dataField name="LY Volume" fld="7" baseField="2" baseItem="0" numFmtId="3"/>
    <dataField name=" % CH" fld="12" baseField="2" baseItem="17" numFmtId="164"/>
  </dataFields>
  <formats count="1">
    <format dxfId="61">
      <pivotArea dataOnly="0"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50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>
      <items count="859">
        <item m="1" x="712"/>
        <item m="1" x="428"/>
        <item m="1" x="319"/>
        <item m="1" x="527"/>
        <item m="1" x="826"/>
        <item m="1" x="467"/>
        <item m="1" x="615"/>
        <item m="1" x="521"/>
        <item m="1" x="616"/>
        <item m="1" x="588"/>
        <item m="1" x="599"/>
        <item m="1" x="545"/>
        <item m="1" x="485"/>
        <item m="1" x="667"/>
        <item m="1" x="340"/>
        <item m="1" x="530"/>
        <item m="1" x="784"/>
        <item m="1" x="272"/>
        <item m="1" x="725"/>
        <item m="1" x="433"/>
        <item m="1" x="802"/>
        <item m="1" x="739"/>
        <item m="1" x="811"/>
        <item m="1" x="791"/>
        <item m="1" x="742"/>
        <item m="1" x="437"/>
        <item m="1" x="697"/>
        <item m="1" x="551"/>
        <item m="1" x="305"/>
        <item m="1" x="694"/>
        <item m="1" x="441"/>
        <item m="1" x="626"/>
        <item m="1" x="486"/>
        <item m="1" x="762"/>
        <item m="1" x="625"/>
        <item m="1" x="489"/>
        <item m="1" x="371"/>
        <item m="1" x="450"/>
        <item m="1" x="581"/>
        <item m="1" x="515"/>
        <item m="1" x="280"/>
        <item m="1" x="771"/>
        <item m="1" x="662"/>
        <item m="1" x="431"/>
        <item m="1" x="367"/>
        <item m="1" x="529"/>
        <item m="1" x="584"/>
        <item m="1" x="311"/>
        <item m="1" x="338"/>
        <item m="1" x="692"/>
        <item m="1" x="414"/>
        <item m="1" x="533"/>
        <item m="1" x="333"/>
        <item m="1" x="679"/>
        <item m="1" x="569"/>
        <item m="1" x="611"/>
        <item m="1" x="415"/>
        <item m="1" x="269"/>
        <item m="1" x="680"/>
        <item m="1" x="783"/>
        <item m="1" x="670"/>
        <item m="1" x="413"/>
        <item m="1" x="496"/>
        <item m="1" x="302"/>
        <item m="1" x="327"/>
        <item m="1" x="669"/>
        <item m="1" x="613"/>
        <item m="1" x="757"/>
        <item m="1" x="746"/>
        <item m="1" x="603"/>
        <item m="1" x="769"/>
        <item m="1" x="596"/>
        <item m="1" x="563"/>
        <item m="1" x="656"/>
        <item m="1" x="719"/>
        <item m="1" x="676"/>
        <item m="1" x="448"/>
        <item m="1" x="824"/>
        <item m="1" x="731"/>
        <item m="1" x="472"/>
        <item m="1" x="568"/>
        <item m="1" x="398"/>
        <item m="1" x="830"/>
        <item m="1" x="738"/>
        <item m="1" x="434"/>
        <item m="1" x="365"/>
        <item m="1" x="765"/>
        <item m="1" x="360"/>
        <item m="1" x="308"/>
        <item m="1" x="276"/>
        <item m="1" x="329"/>
        <item m="1" x="509"/>
        <item m="1" x="691"/>
        <item m="1" x="550"/>
        <item m="1" x="480"/>
        <item m="1" x="315"/>
        <item m="1" x="357"/>
        <item m="1" x="723"/>
        <item m="1" x="842"/>
        <item m="1" x="560"/>
        <item m="1" x="473"/>
        <item m="1" x="491"/>
        <item m="1" x="693"/>
        <item m="1" x="407"/>
        <item m="1" x="796"/>
        <item m="1" x="285"/>
        <item m="1" x="512"/>
        <item m="1" x="328"/>
        <item m="1" x="809"/>
        <item m="1" x="591"/>
        <item m="1" x="498"/>
        <item m="1" x="778"/>
        <item m="1" x="640"/>
        <item m="1" x="449"/>
        <item m="1" x="424"/>
        <item m="1" x="643"/>
        <item m="1" x="687"/>
        <item m="1" x="436"/>
        <item m="1" x="520"/>
        <item m="1" x="417"/>
        <item m="1" x="341"/>
        <item m="1" x="376"/>
        <item m="1" x="607"/>
        <item m="1" x="747"/>
        <item m="1" x="283"/>
        <item m="1" x="772"/>
        <item m="1" x="652"/>
        <item m="1" x="481"/>
        <item m="1" x="392"/>
        <item m="1" x="708"/>
        <item m="1" x="741"/>
        <item m="1" x="651"/>
        <item m="1" x="562"/>
        <item m="1" x="339"/>
        <item m="1" x="310"/>
        <item m="1" x="760"/>
        <item m="1" x="650"/>
        <item m="1" x="638"/>
        <item m="1" x="768"/>
        <item m="1" x="701"/>
        <item m="1" x="803"/>
        <item m="1" x="775"/>
        <item m="1" x="648"/>
        <item m="1" x="678"/>
        <item m="1" x="474"/>
        <item m="1" x="412"/>
        <item m="1" x="454"/>
        <item m="1" x="540"/>
        <item m="1" x="556"/>
        <item m="1" x="814"/>
        <item m="1" x="744"/>
        <item m="1" x="488"/>
        <item m="1" x="393"/>
        <item m="1" x="504"/>
        <item m="1" x="729"/>
        <item m="1" x="286"/>
        <item m="1" x="320"/>
        <item m="1" x="501"/>
        <item m="1" x="748"/>
        <item m="1" x="336"/>
        <item m="1" x="557"/>
        <item m="1" x="306"/>
        <item m="1" x="429"/>
        <item m="1" x="293"/>
        <item m="1" x="368"/>
        <item m="1" x="848"/>
        <item m="1" x="788"/>
        <item m="1" x="681"/>
        <item m="1" x="382"/>
        <item m="1" x="764"/>
        <item m="1" x="321"/>
        <item m="1" x="641"/>
        <item m="1" x="813"/>
        <item m="1" x="388"/>
        <item m="1" x="827"/>
        <item m="1" x="445"/>
        <item m="1" x="609"/>
        <item m="1" x="649"/>
        <item m="1" x="523"/>
        <item m="1" x="844"/>
        <item m="1" x="452"/>
        <item m="1" x="786"/>
        <item m="1" x="774"/>
        <item m="1" x="546"/>
        <item m="1" x="606"/>
        <item m="1" x="406"/>
        <item m="1" x="430"/>
        <item m="1" x="350"/>
        <item m="1" x="589"/>
        <item m="1" x="364"/>
        <item m="1" x="469"/>
        <item m="1" x="307"/>
        <item m="1" x="818"/>
        <item m="1" x="362"/>
        <item m="1" x="822"/>
        <item m="1" x="361"/>
        <item m="1" x="287"/>
        <item m="1" x="292"/>
        <item m="1" x="595"/>
        <item m="1" x="577"/>
        <item m="1" x="706"/>
        <item m="1" x="642"/>
        <item m="1" x="391"/>
        <item m="1" x="847"/>
        <item m="1" x="664"/>
        <item m="1" x="666"/>
        <item m="1" x="751"/>
        <item m="1" x="624"/>
        <item m="1" x="834"/>
        <item m="1" x="843"/>
        <item m="1" x="845"/>
        <item m="1" x="583"/>
        <item m="1" x="313"/>
        <item m="1" x="592"/>
        <item m="1" x="727"/>
        <item m="1" x="661"/>
        <item m="1" x="785"/>
        <item m="1" x="409"/>
        <item m="1" x="632"/>
        <item m="1" x="471"/>
        <item m="1" x="663"/>
        <item m="1" x="267"/>
        <item m="1" x="465"/>
        <item m="1" x="852"/>
        <item m="1" x="399"/>
        <item m="1" x="511"/>
        <item m="1" x="324"/>
        <item m="1" x="851"/>
        <item m="1" x="503"/>
        <item m="1" x="300"/>
        <item m="1" x="705"/>
        <item m="1" x="518"/>
        <item m="1" x="737"/>
        <item m="1" x="602"/>
        <item m="1" x="356"/>
        <item m="1" x="353"/>
        <item m="1" x="531"/>
        <item m="1" x="787"/>
        <item m="1" x="552"/>
        <item m="1" x="440"/>
        <item m="1" x="380"/>
        <item m="1" x="816"/>
        <item m="1" x="395"/>
        <item m="1" x="750"/>
        <item m="1" x="718"/>
        <item m="1" x="709"/>
        <item m="1" x="271"/>
        <item m="1" x="755"/>
        <item m="1" x="716"/>
        <item m="1" x="420"/>
        <item m="1" x="561"/>
        <item m="1" x="426"/>
        <item m="1" x="756"/>
        <item m="1" x="411"/>
        <item m="1" x="639"/>
        <item m="1" x="815"/>
        <item m="1" x="682"/>
        <item m="1" x="831"/>
        <item m="1" x="798"/>
        <item m="1" x="558"/>
        <item m="1" x="442"/>
        <item m="1" x="574"/>
        <item m="1" x="597"/>
        <item m="1" x="335"/>
        <item m="1" x="713"/>
        <item m="1" x="766"/>
        <item m="1" x="728"/>
        <item m="1" x="832"/>
        <item m="1" x="410"/>
        <item m="1" x="841"/>
        <item m="1" x="855"/>
        <item m="1" x="714"/>
        <item m="1" x="810"/>
        <item m="1" x="387"/>
        <item m="1" x="377"/>
        <item m="1" x="314"/>
        <item m="1" x="685"/>
        <item m="1" x="455"/>
        <item m="1" x="402"/>
        <item m="1" x="295"/>
        <item m="1" x="700"/>
        <item m="1" x="547"/>
        <item m="1" x="438"/>
        <item m="1" x="303"/>
        <item m="1" x="513"/>
        <item m="1" x="458"/>
        <item m="1" x="752"/>
        <item m="1" x="800"/>
        <item m="1" x="835"/>
        <item m="1" x="524"/>
        <item m="1" x="793"/>
        <item m="1" x="483"/>
        <item m="1" x="493"/>
        <item m="1" x="806"/>
        <item m="1" x="686"/>
        <item m="1" x="699"/>
        <item m="1" x="565"/>
        <item m="1" x="776"/>
        <item m="1" x="703"/>
        <item m="1" x="499"/>
        <item m="1" x="593"/>
        <item m="1" x="732"/>
        <item m="1" x="347"/>
        <item m="1" x="422"/>
        <item m="1" x="326"/>
        <item m="1" x="677"/>
        <item m="1" x="396"/>
        <item m="1" x="621"/>
        <item m="1" x="634"/>
        <item m="1" x="541"/>
        <item m="1" x="451"/>
        <item m="1" x="657"/>
        <item m="1" x="375"/>
        <item m="1" x="633"/>
        <item m="1" x="383"/>
        <item m="1" x="675"/>
        <item m="1" x="780"/>
        <item m="1" x="322"/>
        <item m="1" x="792"/>
        <item m="1" x="404"/>
        <item m="1" x="510"/>
        <item m="1" x="653"/>
        <item m="1" x="836"/>
        <item m="1" x="564"/>
        <item m="1" x="608"/>
        <item m="1" x="401"/>
        <item m="1" x="487"/>
        <item m="1" x="605"/>
        <item m="1" x="479"/>
        <item m="1" x="647"/>
        <item m="1" x="590"/>
        <item m="1" x="781"/>
        <item m="1" x="447"/>
        <item m="1" x="658"/>
        <item m="1" x="373"/>
        <item m="1" x="820"/>
        <item m="1" x="655"/>
        <item m="1" x="366"/>
        <item m="1" x="717"/>
        <item m="1" x="344"/>
        <item m="1" x="659"/>
        <item m="1" x="559"/>
        <item m="1" x="294"/>
        <item m="1" x="476"/>
        <item m="1" x="369"/>
        <item m="1" x="354"/>
        <item m="1" x="853"/>
        <item m="1" x="579"/>
        <item m="1" x="462"/>
        <item m="1" x="359"/>
        <item m="1" x="598"/>
        <item m="1" x="497"/>
        <item m="1" x="684"/>
        <item m="1" x="622"/>
        <item m="1" x="457"/>
        <item m="1" x="466"/>
        <item m="1" x="730"/>
        <item m="1" x="838"/>
        <item m="1" x="385"/>
        <item m="1" x="325"/>
        <item m="1" x="690"/>
        <item m="1" x="334"/>
        <item m="1" x="273"/>
        <item m="1" x="495"/>
        <item m="1" x="291"/>
        <item m="1" x="494"/>
        <item m="1" x="460"/>
        <item m="1" x="665"/>
        <item m="1" x="627"/>
        <item m="1" x="715"/>
        <item m="1" x="710"/>
        <item m="1" x="270"/>
        <item m="1" x="419"/>
        <item m="1" x="823"/>
        <item m="1" x="660"/>
        <item m="1" x="696"/>
        <item m="1" x="309"/>
        <item m="1" x="572"/>
        <item m="1" x="631"/>
        <item m="1" x="279"/>
        <item m="1" x="735"/>
        <item m="1" x="282"/>
        <item m="1" x="275"/>
        <item m="1" x="789"/>
        <item m="1" x="821"/>
        <item m="1" x="720"/>
        <item m="1" x="304"/>
        <item m="1" x="475"/>
        <item m="1" x="614"/>
        <item m="1" x="514"/>
        <item m="1" x="773"/>
        <item m="1" x="801"/>
        <item m="1" x="397"/>
        <item m="1" x="594"/>
        <item m="1" x="797"/>
        <item m="1" x="301"/>
        <item m="1" x="528"/>
        <item m="1" x="342"/>
        <item m="1" x="370"/>
        <item m="1" x="453"/>
        <item m="1" x="444"/>
        <item m="1" x="296"/>
        <item m="1" x="644"/>
        <item m="1" x="817"/>
        <item m="1" x="288"/>
        <item m="1" x="743"/>
        <item m="1" x="522"/>
        <item m="1" x="734"/>
        <item m="1" x="804"/>
        <item m="1" x="421"/>
        <item m="1" x="704"/>
        <item m="1" x="795"/>
        <item m="1" x="707"/>
        <item m="1" x="379"/>
        <item m="1" x="571"/>
        <item m="1" x="654"/>
        <item m="1" x="759"/>
        <item m="1" x="585"/>
        <item m="1" x="408"/>
        <item m="1" x="390"/>
        <item m="1" x="456"/>
        <item m="1" x="312"/>
        <item m="1" x="689"/>
        <item m="1" x="505"/>
        <item m="1" x="535"/>
        <item m="1" x="289"/>
        <item m="1" x="548"/>
        <item m="1" x="604"/>
        <item m="1" x="601"/>
        <item m="1" x="482"/>
        <item m="1" x="740"/>
        <item m="1" x="536"/>
        <item m="1" x="576"/>
        <item m="1" x="290"/>
        <item m="1" x="331"/>
        <item m="1" x="683"/>
        <item m="1" x="348"/>
        <item m="1" x="566"/>
        <item m="1" x="761"/>
        <item m="1" x="463"/>
        <item m="1" x="635"/>
        <item m="1" x="724"/>
        <item m="1" x="384"/>
        <item m="1" x="484"/>
        <item m="1" x="372"/>
        <item m="1" x="829"/>
        <item m="1" x="630"/>
        <item m="1" x="805"/>
        <item m="1" x="478"/>
        <item m="1" x="538"/>
        <item m="1" x="277"/>
        <item m="1" x="856"/>
        <item m="1" x="316"/>
        <item m="1" x="825"/>
        <item m="1" x="268"/>
        <item m="1" x="721"/>
        <item m="1" x="672"/>
        <item m="1" x="446"/>
        <item m="1" x="767"/>
        <item m="1" x="317"/>
        <item m="1" x="537"/>
        <item m="1" x="628"/>
        <item m="1" x="470"/>
        <item m="1" x="849"/>
        <item m="1" x="543"/>
        <item m="1" x="517"/>
        <item m="1" x="753"/>
        <item m="1" x="358"/>
        <item m="1" x="439"/>
        <item m="1" x="567"/>
        <item m="1" x="711"/>
        <item m="1" x="610"/>
        <item m="1" x="578"/>
        <item m="1" x="351"/>
        <item m="1" x="343"/>
        <item m="1" x="840"/>
        <item m="1" x="674"/>
        <item m="1" x="389"/>
        <item m="1" x="575"/>
        <item m="1" x="427"/>
        <item m="1" x="403"/>
        <item m="1" x="381"/>
        <item m="1" x="807"/>
        <item m="1" x="330"/>
        <item m="1" x="299"/>
        <item m="1" x="777"/>
        <item m="1" x="345"/>
        <item m="1" x="386"/>
        <item m="1" x="637"/>
        <item m="1" x="828"/>
        <item m="1" x="782"/>
        <item m="1" x="612"/>
        <item m="1" x="790"/>
        <item m="1" x="544"/>
        <item m="1" x="645"/>
        <item m="1" x="532"/>
        <item m="1" x="508"/>
        <item m="1" x="758"/>
        <item m="1" x="516"/>
        <item m="1" x="526"/>
        <item m="1" x="355"/>
        <item m="1" x="850"/>
        <item m="1" x="337"/>
        <item m="1" x="534"/>
        <item m="1" x="519"/>
        <item m="1" x="779"/>
        <item m="1" x="702"/>
        <item m="1" x="346"/>
        <item m="1" x="284"/>
        <item m="1" x="854"/>
        <item m="1" x="846"/>
        <item m="1" x="668"/>
        <item m="1" x="400"/>
        <item m="1" x="600"/>
        <item m="1" x="502"/>
        <item m="1" x="673"/>
        <item m="1" x="837"/>
        <item m="1" x="754"/>
        <item m="1" x="553"/>
        <item m="1" x="745"/>
        <item m="1" x="394"/>
        <item m="1" x="808"/>
        <item m="1" x="794"/>
        <item m="1" x="763"/>
        <item m="1" x="278"/>
        <item m="1" x="374"/>
        <item m="1" x="833"/>
        <item m="1" x="500"/>
        <item m="1" x="318"/>
        <item m="1" x="839"/>
        <item m="1" x="425"/>
        <item m="1" x="468"/>
        <item m="1" x="573"/>
        <item m="1" x="623"/>
        <item m="1" x="416"/>
        <item m="1" x="549"/>
        <item m="1" x="297"/>
        <item m="1" x="352"/>
        <item m="1" x="464"/>
        <item m="1" x="812"/>
        <item m="1" x="688"/>
        <item m="1" x="332"/>
        <item m="1" x="857"/>
        <item m="1" x="695"/>
        <item m="1" x="570"/>
        <item m="1" x="418"/>
        <item m="1" x="423"/>
        <item m="1" x="726"/>
        <item m="1" x="507"/>
        <item m="1" x="477"/>
        <item m="1" x="619"/>
        <item m="1" x="555"/>
        <item m="1" x="298"/>
        <item m="1" x="582"/>
        <item m="1" x="525"/>
        <item m="1" x="636"/>
        <item m="1" x="646"/>
        <item m="1" x="819"/>
        <item m="1" x="554"/>
        <item m="1" x="443"/>
        <item m="1" x="618"/>
        <item x="2"/>
        <item x="0"/>
        <item x="1"/>
        <item x="7"/>
        <item m="1" x="405"/>
        <item x="32"/>
        <item x="8"/>
        <item x="9"/>
        <item x="4"/>
        <item x="10"/>
        <item x="5"/>
        <item x="11"/>
        <item x="17"/>
        <item x="14"/>
        <item x="15"/>
        <item x="94"/>
        <item m="1" x="629"/>
        <item x="73"/>
        <item x="20"/>
        <item x="25"/>
        <item x="86"/>
        <item x="29"/>
        <item x="19"/>
        <item x="28"/>
        <item x="27"/>
        <item x="63"/>
        <item x="36"/>
        <item x="30"/>
        <item x="31"/>
        <item x="77"/>
        <item x="38"/>
        <item x="33"/>
        <item x="71"/>
        <item x="39"/>
        <item x="56"/>
        <item x="42"/>
        <item x="45"/>
        <item x="35"/>
        <item x="21"/>
        <item x="13"/>
        <item x="41"/>
        <item m="1" x="378"/>
        <item x="105"/>
        <item x="55"/>
        <item x="44"/>
        <item x="66"/>
        <item x="47"/>
        <item x="84"/>
        <item x="6"/>
        <item x="48"/>
        <item x="46"/>
        <item x="74"/>
        <item x="50"/>
        <item x="60"/>
        <item x="53"/>
        <item m="1" x="363"/>
        <item x="88"/>
        <item x="95"/>
        <item x="43"/>
        <item x="58"/>
        <item x="83"/>
        <item x="65"/>
        <item x="51"/>
        <item x="61"/>
        <item x="26"/>
        <item x="59"/>
        <item x="145"/>
        <item x="80"/>
        <item m="1" x="490"/>
        <item x="79"/>
        <item x="92"/>
        <item x="76"/>
        <item x="72"/>
        <item x="122"/>
        <item x="98"/>
        <item x="96"/>
        <item x="82"/>
        <item x="37"/>
        <item x="85"/>
        <item x="64"/>
        <item x="124"/>
        <item x="90"/>
        <item x="78"/>
        <item x="159"/>
        <item x="81"/>
        <item m="1" x="586"/>
        <item x="99"/>
        <item x="40"/>
        <item x="147"/>
        <item m="1" x="349"/>
        <item x="126"/>
        <item x="102"/>
        <item x="117"/>
        <item x="100"/>
        <item x="164"/>
        <item x="110"/>
        <item x="109"/>
        <item x="135"/>
        <item x="123"/>
        <item x="137"/>
        <item x="128"/>
        <item x="130"/>
        <item x="119"/>
        <item x="116"/>
        <item x="181"/>
        <item x="173"/>
        <item x="106"/>
        <item x="125"/>
        <item x="171"/>
        <item x="132"/>
        <item x="87"/>
        <item x="155"/>
        <item x="222"/>
        <item m="1" x="432"/>
        <item x="131"/>
        <item x="150"/>
        <item x="165"/>
        <item x="70"/>
        <item x="120"/>
        <item x="136"/>
        <item m="1" x="770"/>
        <item x="115"/>
        <item x="134"/>
        <item x="154"/>
        <item m="1" x="506"/>
        <item x="152"/>
        <item x="216"/>
        <item x="190"/>
        <item x="138"/>
        <item x="202"/>
        <item x="127"/>
        <item m="1" x="733"/>
        <item x="187"/>
        <item x="121"/>
        <item m="1" x="274"/>
        <item x="210"/>
        <item x="182"/>
        <item x="158"/>
        <item x="251"/>
        <item x="203"/>
        <item x="184"/>
        <item x="52"/>
        <item x="189"/>
        <item m="1" x="722"/>
        <item x="180"/>
        <item x="176"/>
        <item x="227"/>
        <item x="149"/>
        <item x="161"/>
        <item x="194"/>
        <item x="141"/>
        <item x="234"/>
        <item x="199"/>
        <item x="197"/>
        <item x="208"/>
        <item x="200"/>
        <item x="226"/>
        <item x="177"/>
        <item x="179"/>
        <item x="160"/>
        <item x="191"/>
        <item x="183"/>
        <item x="148"/>
        <item x="193"/>
        <item x="198"/>
        <item x="163"/>
        <item x="186"/>
        <item x="188"/>
        <item x="206"/>
        <item x="196"/>
        <item x="204"/>
        <item x="215"/>
        <item x="75"/>
        <item x="192"/>
        <item x="201"/>
        <item x="93"/>
        <item x="205"/>
        <item x="207"/>
        <item x="195"/>
        <item x="211"/>
        <item x="219"/>
        <item x="69"/>
        <item m="1" x="539"/>
        <item x="217"/>
        <item x="57"/>
        <item x="143"/>
        <item m="1" x="617"/>
        <item x="212"/>
        <item m="1" x="736"/>
        <item x="218"/>
        <item x="220"/>
        <item x="108"/>
        <item x="224"/>
        <item x="67"/>
        <item x="225"/>
        <item x="157"/>
        <item x="214"/>
        <item x="252"/>
        <item x="68"/>
        <item x="213"/>
        <item x="221"/>
        <item x="139"/>
        <item x="140"/>
        <item x="239"/>
        <item x="91"/>
        <item x="151"/>
        <item m="1" x="459"/>
        <item x="241"/>
        <item x="237"/>
        <item x="236"/>
        <item x="240"/>
        <item x="230"/>
        <item x="129"/>
        <item x="101"/>
        <item x="235"/>
        <item x="229"/>
        <item x="232"/>
        <item x="249"/>
        <item x="263"/>
        <item x="244"/>
        <item m="1" x="542"/>
        <item x="238"/>
        <item x="257"/>
        <item x="162"/>
        <item x="254"/>
        <item x="255"/>
        <item x="242"/>
        <item x="253"/>
        <item x="245"/>
        <item x="246"/>
        <item x="247"/>
        <item x="248"/>
        <item x="260"/>
        <item m="1" x="698"/>
        <item x="250"/>
        <item m="1" x="461"/>
        <item x="233"/>
        <item x="259"/>
        <item m="1" x="492"/>
        <item m="1" x="620"/>
        <item x="261"/>
        <item x="54"/>
        <item x="228"/>
        <item m="1" x="799"/>
        <item x="175"/>
        <item x="258"/>
        <item m="1" x="580"/>
        <item x="262"/>
        <item x="265"/>
        <item m="1" x="435"/>
        <item x="256"/>
        <item x="144"/>
        <item x="16"/>
        <item m="1" x="323"/>
        <item m="1" x="587"/>
        <item m="1" x="671"/>
        <item m="1" x="281"/>
        <item x="264"/>
        <item x="266"/>
        <item x="112"/>
        <item x="97"/>
        <item x="113"/>
        <item m="1" x="749"/>
        <item x="49"/>
        <item x="62"/>
        <item x="166"/>
        <item x="133"/>
        <item x="223"/>
        <item x="3"/>
        <item x="24"/>
        <item x="22"/>
        <item x="18"/>
        <item x="34"/>
        <item x="153"/>
        <item x="104"/>
        <item x="23"/>
        <item x="142"/>
        <item x="146"/>
        <item x="174"/>
        <item x="209"/>
        <item x="107"/>
        <item x="231"/>
        <item x="243"/>
        <item x="156"/>
        <item x="111"/>
        <item x="12"/>
        <item x="89"/>
        <item x="103"/>
        <item x="114"/>
        <item x="118"/>
        <item x="167"/>
        <item x="168"/>
        <item x="169"/>
        <item x="170"/>
        <item x="172"/>
        <item x="178"/>
        <item x="185"/>
        <item t="default"/>
      </items>
    </pivotField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35">
        <item m="1" x="16"/>
        <item m="1" x="18"/>
        <item m="1" x="20"/>
        <item m="1" x="21"/>
        <item m="1" x="24"/>
        <item m="1" x="31"/>
        <item m="1" x="13"/>
        <item m="1" x="14"/>
        <item m="1" x="15"/>
        <item m="1" x="17"/>
        <item m="1" x="19"/>
        <item h="1" m="1" x="26"/>
        <item h="1" m="1" x="30"/>
        <item h="1" m="1" x="22"/>
        <item h="1" m="1" x="32"/>
        <item h="1" m="1" x="23"/>
        <item h="1" m="1" x="28"/>
        <item h="1" m="1" x="33"/>
        <item h="1" m="1" x="25"/>
        <item h="1" m="1" x="27"/>
        <item h="1" m="1" x="29"/>
        <item h="1" x="1"/>
        <item h="1" x="0"/>
        <item h="1" x="4"/>
        <item h="1" x="2"/>
        <item h="1" x="3"/>
        <item x="5"/>
        <item h="1" x="6"/>
        <item h="1" x="7"/>
        <item h="1" x="8"/>
        <item h="1" x="9"/>
        <item h="1" x="11"/>
        <item h="1" x="10"/>
        <item h="1" x="12"/>
        <item t="default"/>
      </items>
    </pivotField>
    <pivotField axis="axisRow" showAll="0" sortType="descending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44">
    <i>
      <x v="21"/>
    </i>
    <i r="1">
      <x v="579"/>
    </i>
    <i r="1">
      <x v="580"/>
    </i>
    <i r="1">
      <x v="585"/>
    </i>
    <i r="1">
      <x v="587"/>
    </i>
    <i r="1">
      <x v="588"/>
    </i>
    <i r="1">
      <x v="589"/>
    </i>
    <i r="1">
      <x v="591"/>
    </i>
    <i r="1">
      <x v="594"/>
    </i>
    <i r="1">
      <x v="597"/>
    </i>
    <i r="1">
      <x v="604"/>
    </i>
    <i r="1">
      <x v="605"/>
    </i>
    <i r="1">
      <x v="610"/>
    </i>
    <i r="1">
      <x v="611"/>
    </i>
    <i r="1">
      <x v="613"/>
    </i>
    <i r="1">
      <x v="620"/>
    </i>
    <i r="1">
      <x v="622"/>
    </i>
    <i r="1">
      <x v="624"/>
    </i>
    <i r="1">
      <x v="626"/>
    </i>
    <i r="1">
      <x v="627"/>
    </i>
    <i r="1">
      <x v="628"/>
    </i>
    <i r="1">
      <x v="630"/>
    </i>
    <i r="1">
      <x v="633"/>
    </i>
    <i r="1">
      <x v="637"/>
    </i>
    <i r="1">
      <x v="639"/>
    </i>
    <i r="1">
      <x v="640"/>
    </i>
    <i r="1">
      <x v="642"/>
    </i>
    <i r="1">
      <x v="643"/>
    </i>
    <i r="1">
      <x v="645"/>
    </i>
    <i r="1">
      <x v="671"/>
    </i>
    <i r="1">
      <x v="673"/>
    </i>
    <i r="1">
      <x v="770"/>
    </i>
    <i r="1">
      <x v="778"/>
    </i>
    <i r="1">
      <x v="797"/>
    </i>
    <i r="1">
      <x v="801"/>
    </i>
    <i r="1">
      <x v="803"/>
    </i>
    <i r="1">
      <x v="835"/>
    </i>
    <i r="1">
      <x v="838"/>
    </i>
    <i r="1">
      <x v="839"/>
    </i>
    <i r="1">
      <x v="847"/>
    </i>
    <i r="1">
      <x v="849"/>
    </i>
    <i>
      <x v="25"/>
    </i>
    <i r="1">
      <x v="734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8">
    <format dxfId="60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59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5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55">
      <pivotArea dataOnly="0" fieldPosition="0">
        <references count="2">
          <reference field="3" count="1">
            <x v="591"/>
          </reference>
          <reference field="6" count="1" selected="0">
            <x v="2"/>
          </reference>
        </references>
      </pivotArea>
    </format>
    <format dxfId="54">
      <pivotArea dataOnly="0" labelOnly="1" fieldPosition="0">
        <references count="1">
          <reference field="0" count="1">
            <x v="0"/>
          </reference>
        </references>
      </pivotArea>
    </format>
    <format dxfId="53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11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35">
        <item m="1" x="16"/>
        <item m="1" x="18"/>
        <item m="1" x="20"/>
        <item m="1" x="21"/>
        <item m="1" x="24"/>
        <item m="1" x="31"/>
        <item m="1" x="13"/>
        <item m="1" x="14"/>
        <item m="1" x="15"/>
        <item m="1" x="17"/>
        <item m="1" x="19"/>
        <item h="1" m="1" x="26"/>
        <item h="1" m="1" x="30"/>
        <item h="1" m="1" x="22"/>
        <item h="1" m="1" x="32"/>
        <item h="1" m="1" x="23"/>
        <item h="1" m="1" x="28"/>
        <item h="1" m="1" x="33"/>
        <item h="1" m="1" x="25"/>
        <item h="1" m="1" x="27"/>
        <item h="1" m="1" x="29"/>
        <item x="1"/>
        <item h="1" x="0"/>
        <item h="1" x="4"/>
        <item h="1" x="2"/>
        <item h="1" x="3"/>
        <item h="1" x="5"/>
        <item x="6"/>
        <item h="1" x="7"/>
        <item h="1" x="8"/>
        <item h="1" x="9"/>
        <item x="11"/>
        <item x="10"/>
        <item h="1" x="12"/>
        <item t="default"/>
      </items>
    </pivotField>
    <pivotField axis="axisRow" showAll="0" sortType="descending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1">
    <field x="8"/>
  </rowFields>
  <rowItems count="5">
    <i>
      <x v="17"/>
    </i>
    <i>
      <x v="20"/>
    </i>
    <i>
      <x v="19"/>
    </i>
    <i>
      <x v="26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2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52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51">
      <pivotArea dataOnly="0" labelOnly="1" fieldPosition="0">
        <references count="1">
          <reference field="0" count="0"/>
        </references>
      </pivotArea>
    </format>
    <format dxfId="5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48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47">
      <pivotArea dataOnly="0" labelOnly="1" fieldPosition="0">
        <references count="1">
          <reference field="0" count="1">
            <x v="0"/>
          </reference>
        </references>
      </pivotArea>
    </format>
    <format dxfId="46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41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859">
        <item m="1" x="712"/>
        <item m="1" x="428"/>
        <item m="1" x="319"/>
        <item m="1" x="527"/>
        <item m="1" x="826"/>
        <item m="1" x="467"/>
        <item m="1" x="615"/>
        <item m="1" x="521"/>
        <item m="1" x="616"/>
        <item m="1" x="588"/>
        <item m="1" x="599"/>
        <item m="1" x="545"/>
        <item m="1" x="485"/>
        <item m="1" x="667"/>
        <item m="1" x="340"/>
        <item m="1" x="530"/>
        <item m="1" x="784"/>
        <item m="1" x="272"/>
        <item m="1" x="725"/>
        <item m="1" x="433"/>
        <item m="1" x="802"/>
        <item m="1" x="739"/>
        <item m="1" x="811"/>
        <item m="1" x="791"/>
        <item m="1" x="742"/>
        <item m="1" x="437"/>
        <item m="1" x="697"/>
        <item m="1" x="551"/>
        <item m="1" x="305"/>
        <item m="1" x="694"/>
        <item m="1" x="441"/>
        <item m="1" x="626"/>
        <item m="1" x="486"/>
        <item m="1" x="762"/>
        <item m="1" x="625"/>
        <item m="1" x="489"/>
        <item m="1" x="371"/>
        <item m="1" x="450"/>
        <item m="1" x="581"/>
        <item m="1" x="515"/>
        <item m="1" x="280"/>
        <item m="1" x="771"/>
        <item m="1" x="662"/>
        <item m="1" x="431"/>
        <item m="1" x="367"/>
        <item m="1" x="529"/>
        <item m="1" x="584"/>
        <item m="1" x="311"/>
        <item m="1" x="338"/>
        <item m="1" x="692"/>
        <item m="1" x="414"/>
        <item m="1" x="533"/>
        <item m="1" x="333"/>
        <item m="1" x="679"/>
        <item m="1" x="569"/>
        <item m="1" x="611"/>
        <item m="1" x="415"/>
        <item m="1" x="269"/>
        <item m="1" x="680"/>
        <item m="1" x="783"/>
        <item m="1" x="670"/>
        <item m="1" x="413"/>
        <item m="1" x="496"/>
        <item m="1" x="302"/>
        <item m="1" x="327"/>
        <item m="1" x="669"/>
        <item m="1" x="613"/>
        <item m="1" x="757"/>
        <item m="1" x="746"/>
        <item m="1" x="603"/>
        <item m="1" x="769"/>
        <item m="1" x="596"/>
        <item m="1" x="563"/>
        <item m="1" x="656"/>
        <item m="1" x="719"/>
        <item m="1" x="676"/>
        <item m="1" x="448"/>
        <item m="1" x="824"/>
        <item m="1" x="731"/>
        <item m="1" x="472"/>
        <item m="1" x="568"/>
        <item m="1" x="398"/>
        <item m="1" x="830"/>
        <item m="1" x="738"/>
        <item m="1" x="434"/>
        <item m="1" x="365"/>
        <item m="1" x="765"/>
        <item m="1" x="360"/>
        <item m="1" x="308"/>
        <item m="1" x="276"/>
        <item m="1" x="329"/>
        <item m="1" x="509"/>
        <item m="1" x="691"/>
        <item m="1" x="550"/>
        <item m="1" x="480"/>
        <item m="1" x="315"/>
        <item m="1" x="357"/>
        <item m="1" x="723"/>
        <item m="1" x="842"/>
        <item m="1" x="560"/>
        <item m="1" x="473"/>
        <item m="1" x="491"/>
        <item m="1" x="693"/>
        <item m="1" x="407"/>
        <item m="1" x="796"/>
        <item m="1" x="285"/>
        <item m="1" x="512"/>
        <item m="1" x="328"/>
        <item m="1" x="809"/>
        <item m="1" x="591"/>
        <item m="1" x="498"/>
        <item m="1" x="778"/>
        <item m="1" x="640"/>
        <item m="1" x="449"/>
        <item m="1" x="424"/>
        <item m="1" x="643"/>
        <item m="1" x="687"/>
        <item m="1" x="436"/>
        <item m="1" x="520"/>
        <item m="1" x="417"/>
        <item m="1" x="341"/>
        <item m="1" x="376"/>
        <item m="1" x="607"/>
        <item m="1" x="747"/>
        <item m="1" x="283"/>
        <item m="1" x="772"/>
        <item m="1" x="652"/>
        <item m="1" x="481"/>
        <item m="1" x="392"/>
        <item m="1" x="708"/>
        <item m="1" x="741"/>
        <item m="1" x="651"/>
        <item m="1" x="562"/>
        <item m="1" x="339"/>
        <item m="1" x="310"/>
        <item m="1" x="760"/>
        <item m="1" x="650"/>
        <item m="1" x="638"/>
        <item m="1" x="768"/>
        <item m="1" x="701"/>
        <item m="1" x="803"/>
        <item m="1" x="775"/>
        <item m="1" x="648"/>
        <item m="1" x="678"/>
        <item m="1" x="474"/>
        <item m="1" x="412"/>
        <item m="1" x="454"/>
        <item m="1" x="540"/>
        <item m="1" x="556"/>
        <item m="1" x="814"/>
        <item m="1" x="744"/>
        <item m="1" x="488"/>
        <item m="1" x="393"/>
        <item m="1" x="504"/>
        <item m="1" x="729"/>
        <item m="1" x="286"/>
        <item m="1" x="320"/>
        <item m="1" x="501"/>
        <item m="1" x="748"/>
        <item m="1" x="336"/>
        <item m="1" x="557"/>
        <item m="1" x="306"/>
        <item m="1" x="429"/>
        <item m="1" x="293"/>
        <item m="1" x="368"/>
        <item m="1" x="848"/>
        <item m="1" x="788"/>
        <item m="1" x="681"/>
        <item m="1" x="382"/>
        <item m="1" x="764"/>
        <item m="1" x="321"/>
        <item m="1" x="641"/>
        <item m="1" x="813"/>
        <item m="1" x="388"/>
        <item m="1" x="827"/>
        <item m="1" x="445"/>
        <item m="1" x="609"/>
        <item m="1" x="649"/>
        <item m="1" x="523"/>
        <item m="1" x="844"/>
        <item m="1" x="452"/>
        <item m="1" x="786"/>
        <item m="1" x="774"/>
        <item m="1" x="546"/>
        <item m="1" x="606"/>
        <item m="1" x="406"/>
        <item m="1" x="430"/>
        <item m="1" x="350"/>
        <item m="1" x="589"/>
        <item m="1" x="364"/>
        <item m="1" x="469"/>
        <item m="1" x="307"/>
        <item m="1" x="818"/>
        <item m="1" x="362"/>
        <item m="1" x="822"/>
        <item m="1" x="361"/>
        <item m="1" x="287"/>
        <item m="1" x="292"/>
        <item m="1" x="595"/>
        <item m="1" x="577"/>
        <item m="1" x="706"/>
        <item m="1" x="642"/>
        <item m="1" x="391"/>
        <item m="1" x="847"/>
        <item m="1" x="664"/>
        <item m="1" x="666"/>
        <item m="1" x="751"/>
        <item m="1" x="624"/>
        <item m="1" x="834"/>
        <item m="1" x="843"/>
        <item m="1" x="845"/>
        <item m="1" x="583"/>
        <item m="1" x="313"/>
        <item m="1" x="592"/>
        <item m="1" x="727"/>
        <item m="1" x="661"/>
        <item m="1" x="785"/>
        <item m="1" x="409"/>
        <item m="1" x="632"/>
        <item m="1" x="471"/>
        <item m="1" x="663"/>
        <item m="1" x="267"/>
        <item m="1" x="465"/>
        <item m="1" x="852"/>
        <item m="1" x="399"/>
        <item m="1" x="511"/>
        <item m="1" x="324"/>
        <item m="1" x="851"/>
        <item m="1" x="503"/>
        <item m="1" x="300"/>
        <item m="1" x="705"/>
        <item m="1" x="518"/>
        <item m="1" x="737"/>
        <item m="1" x="602"/>
        <item m="1" x="356"/>
        <item m="1" x="353"/>
        <item m="1" x="531"/>
        <item m="1" x="787"/>
        <item m="1" x="552"/>
        <item m="1" x="440"/>
        <item m="1" x="380"/>
        <item m="1" x="816"/>
        <item m="1" x="395"/>
        <item m="1" x="750"/>
        <item m="1" x="718"/>
        <item m="1" x="709"/>
        <item m="1" x="271"/>
        <item m="1" x="755"/>
        <item m="1" x="716"/>
        <item m="1" x="420"/>
        <item m="1" x="561"/>
        <item m="1" x="426"/>
        <item m="1" x="756"/>
        <item m="1" x="411"/>
        <item m="1" x="639"/>
        <item m="1" x="815"/>
        <item m="1" x="682"/>
        <item m="1" x="831"/>
        <item m="1" x="798"/>
        <item m="1" x="558"/>
        <item m="1" x="442"/>
        <item m="1" x="574"/>
        <item m="1" x="597"/>
        <item m="1" x="335"/>
        <item m="1" x="713"/>
        <item m="1" x="766"/>
        <item m="1" x="728"/>
        <item m="1" x="832"/>
        <item m="1" x="410"/>
        <item m="1" x="841"/>
        <item m="1" x="855"/>
        <item m="1" x="714"/>
        <item m="1" x="810"/>
        <item m="1" x="387"/>
        <item m="1" x="377"/>
        <item m="1" x="314"/>
        <item m="1" x="685"/>
        <item m="1" x="455"/>
        <item m="1" x="402"/>
        <item m="1" x="295"/>
        <item m="1" x="700"/>
        <item m="1" x="547"/>
        <item m="1" x="438"/>
        <item m="1" x="303"/>
        <item m="1" x="513"/>
        <item m="1" x="458"/>
        <item m="1" x="752"/>
        <item m="1" x="800"/>
        <item m="1" x="835"/>
        <item m="1" x="524"/>
        <item m="1" x="793"/>
        <item m="1" x="483"/>
        <item m="1" x="493"/>
        <item m="1" x="806"/>
        <item m="1" x="686"/>
        <item m="1" x="699"/>
        <item m="1" x="565"/>
        <item m="1" x="776"/>
        <item m="1" x="703"/>
        <item m="1" x="499"/>
        <item m="1" x="593"/>
        <item m="1" x="732"/>
        <item m="1" x="347"/>
        <item m="1" x="422"/>
        <item m="1" x="326"/>
        <item m="1" x="677"/>
        <item m="1" x="396"/>
        <item m="1" x="621"/>
        <item m="1" x="634"/>
        <item m="1" x="541"/>
        <item m="1" x="451"/>
        <item m="1" x="657"/>
        <item m="1" x="375"/>
        <item m="1" x="633"/>
        <item m="1" x="383"/>
        <item m="1" x="675"/>
        <item m="1" x="780"/>
        <item m="1" x="322"/>
        <item m="1" x="792"/>
        <item m="1" x="404"/>
        <item m="1" x="510"/>
        <item m="1" x="653"/>
        <item m="1" x="836"/>
        <item m="1" x="564"/>
        <item m="1" x="608"/>
        <item m="1" x="401"/>
        <item m="1" x="487"/>
        <item m="1" x="605"/>
        <item m="1" x="479"/>
        <item m="1" x="647"/>
        <item m="1" x="590"/>
        <item m="1" x="781"/>
        <item m="1" x="447"/>
        <item m="1" x="658"/>
        <item m="1" x="373"/>
        <item m="1" x="820"/>
        <item m="1" x="655"/>
        <item m="1" x="366"/>
        <item m="1" x="717"/>
        <item m="1" x="344"/>
        <item m="1" x="659"/>
        <item m="1" x="559"/>
        <item m="1" x="294"/>
        <item m="1" x="476"/>
        <item m="1" x="369"/>
        <item m="1" x="354"/>
        <item m="1" x="853"/>
        <item m="1" x="579"/>
        <item m="1" x="462"/>
        <item m="1" x="359"/>
        <item m="1" x="598"/>
        <item m="1" x="497"/>
        <item m="1" x="684"/>
        <item m="1" x="622"/>
        <item m="1" x="457"/>
        <item m="1" x="466"/>
        <item m="1" x="730"/>
        <item m="1" x="838"/>
        <item m="1" x="385"/>
        <item m="1" x="325"/>
        <item m="1" x="690"/>
        <item m="1" x="334"/>
        <item m="1" x="273"/>
        <item m="1" x="495"/>
        <item m="1" x="291"/>
        <item m="1" x="494"/>
        <item m="1" x="460"/>
        <item m="1" x="665"/>
        <item m="1" x="627"/>
        <item m="1" x="715"/>
        <item m="1" x="710"/>
        <item m="1" x="270"/>
        <item m="1" x="419"/>
        <item m="1" x="823"/>
        <item m="1" x="660"/>
        <item m="1" x="696"/>
        <item m="1" x="309"/>
        <item m="1" x="572"/>
        <item m="1" x="631"/>
        <item m="1" x="279"/>
        <item m="1" x="735"/>
        <item m="1" x="282"/>
        <item m="1" x="275"/>
        <item m="1" x="789"/>
        <item m="1" x="821"/>
        <item m="1" x="720"/>
        <item m="1" x="304"/>
        <item m="1" x="475"/>
        <item m="1" x="614"/>
        <item m="1" x="514"/>
        <item m="1" x="773"/>
        <item m="1" x="801"/>
        <item m="1" x="397"/>
        <item m="1" x="594"/>
        <item m="1" x="797"/>
        <item m="1" x="301"/>
        <item m="1" x="528"/>
        <item m="1" x="342"/>
        <item m="1" x="370"/>
        <item m="1" x="453"/>
        <item m="1" x="444"/>
        <item m="1" x="296"/>
        <item m="1" x="644"/>
        <item m="1" x="817"/>
        <item m="1" x="288"/>
        <item m="1" x="743"/>
        <item m="1" x="522"/>
        <item m="1" x="734"/>
        <item m="1" x="804"/>
        <item m="1" x="421"/>
        <item m="1" x="704"/>
        <item m="1" x="795"/>
        <item m="1" x="707"/>
        <item m="1" x="379"/>
        <item m="1" x="571"/>
        <item m="1" x="654"/>
        <item m="1" x="759"/>
        <item m="1" x="585"/>
        <item m="1" x="408"/>
        <item m="1" x="390"/>
        <item m="1" x="456"/>
        <item m="1" x="312"/>
        <item m="1" x="689"/>
        <item m="1" x="505"/>
        <item m="1" x="535"/>
        <item m="1" x="289"/>
        <item m="1" x="548"/>
        <item m="1" x="604"/>
        <item m="1" x="601"/>
        <item m="1" x="482"/>
        <item m="1" x="740"/>
        <item m="1" x="536"/>
        <item m="1" x="576"/>
        <item m="1" x="290"/>
        <item m="1" x="331"/>
        <item m="1" x="683"/>
        <item m="1" x="348"/>
        <item m="1" x="566"/>
        <item m="1" x="761"/>
        <item m="1" x="463"/>
        <item m="1" x="635"/>
        <item m="1" x="724"/>
        <item m="1" x="384"/>
        <item m="1" x="484"/>
        <item m="1" x="372"/>
        <item m="1" x="829"/>
        <item m="1" x="630"/>
        <item m="1" x="805"/>
        <item m="1" x="478"/>
        <item m="1" x="538"/>
        <item m="1" x="277"/>
        <item m="1" x="856"/>
        <item m="1" x="316"/>
        <item m="1" x="825"/>
        <item m="1" x="268"/>
        <item m="1" x="721"/>
        <item m="1" x="672"/>
        <item m="1" x="446"/>
        <item m="1" x="767"/>
        <item m="1" x="317"/>
        <item m="1" x="537"/>
        <item m="1" x="628"/>
        <item m="1" x="470"/>
        <item m="1" x="849"/>
        <item m="1" x="543"/>
        <item m="1" x="517"/>
        <item m="1" x="753"/>
        <item m="1" x="358"/>
        <item m="1" x="439"/>
        <item m="1" x="567"/>
        <item m="1" x="711"/>
        <item m="1" x="610"/>
        <item m="1" x="578"/>
        <item m="1" x="351"/>
        <item m="1" x="343"/>
        <item m="1" x="840"/>
        <item m="1" x="674"/>
        <item m="1" x="389"/>
        <item m="1" x="575"/>
        <item m="1" x="427"/>
        <item m="1" x="403"/>
        <item m="1" x="381"/>
        <item m="1" x="807"/>
        <item m="1" x="330"/>
        <item m="1" x="299"/>
        <item m="1" x="777"/>
        <item m="1" x="345"/>
        <item m="1" x="386"/>
        <item m="1" x="637"/>
        <item m="1" x="828"/>
        <item m="1" x="782"/>
        <item m="1" x="612"/>
        <item m="1" x="790"/>
        <item m="1" x="544"/>
        <item m="1" x="645"/>
        <item m="1" x="532"/>
        <item m="1" x="508"/>
        <item m="1" x="758"/>
        <item m="1" x="516"/>
        <item m="1" x="526"/>
        <item m="1" x="355"/>
        <item m="1" x="850"/>
        <item m="1" x="337"/>
        <item m="1" x="534"/>
        <item m="1" x="519"/>
        <item m="1" x="779"/>
        <item m="1" x="702"/>
        <item m="1" x="346"/>
        <item m="1" x="284"/>
        <item m="1" x="854"/>
        <item m="1" x="846"/>
        <item m="1" x="668"/>
        <item m="1" x="400"/>
        <item m="1" x="600"/>
        <item m="1" x="502"/>
        <item m="1" x="673"/>
        <item m="1" x="837"/>
        <item m="1" x="754"/>
        <item m="1" x="553"/>
        <item m="1" x="745"/>
        <item m="1" x="394"/>
        <item m="1" x="808"/>
        <item m="1" x="794"/>
        <item m="1" x="763"/>
        <item m="1" x="278"/>
        <item m="1" x="374"/>
        <item m="1" x="833"/>
        <item m="1" x="500"/>
        <item m="1" x="318"/>
        <item m="1" x="839"/>
        <item m="1" x="425"/>
        <item m="1" x="468"/>
        <item m="1" x="573"/>
        <item m="1" x="623"/>
        <item m="1" x="416"/>
        <item m="1" x="549"/>
        <item m="1" x="297"/>
        <item m="1" x="352"/>
        <item m="1" x="464"/>
        <item m="1" x="812"/>
        <item m="1" x="688"/>
        <item m="1" x="332"/>
        <item m="1" x="857"/>
        <item m="1" x="695"/>
        <item m="1" x="570"/>
        <item m="1" x="418"/>
        <item m="1" x="423"/>
        <item m="1" x="726"/>
        <item m="1" x="507"/>
        <item m="1" x="477"/>
        <item m="1" x="619"/>
        <item m="1" x="555"/>
        <item m="1" x="298"/>
        <item m="1" x="582"/>
        <item m="1" x="525"/>
        <item m="1" x="636"/>
        <item m="1" x="646"/>
        <item m="1" x="819"/>
        <item m="1" x="554"/>
        <item m="1" x="443"/>
        <item m="1" x="618"/>
        <item x="2"/>
        <item x="0"/>
        <item x="1"/>
        <item x="7"/>
        <item m="1" x="405"/>
        <item x="32"/>
        <item x="8"/>
        <item x="9"/>
        <item x="4"/>
        <item x="10"/>
        <item x="5"/>
        <item x="11"/>
        <item x="17"/>
        <item x="14"/>
        <item x="15"/>
        <item x="94"/>
        <item m="1" x="629"/>
        <item x="73"/>
        <item x="20"/>
        <item x="25"/>
        <item x="86"/>
        <item x="29"/>
        <item x="19"/>
        <item x="28"/>
        <item x="27"/>
        <item x="63"/>
        <item x="36"/>
        <item x="30"/>
        <item x="31"/>
        <item x="77"/>
        <item x="38"/>
        <item x="33"/>
        <item x="71"/>
        <item x="39"/>
        <item x="56"/>
        <item x="42"/>
        <item x="45"/>
        <item x="35"/>
        <item x="21"/>
        <item x="13"/>
        <item x="41"/>
        <item m="1" x="378"/>
        <item x="105"/>
        <item x="55"/>
        <item x="44"/>
        <item x="66"/>
        <item x="47"/>
        <item x="84"/>
        <item x="6"/>
        <item x="48"/>
        <item x="46"/>
        <item x="74"/>
        <item x="50"/>
        <item x="60"/>
        <item x="53"/>
        <item m="1" x="363"/>
        <item x="88"/>
        <item x="95"/>
        <item x="43"/>
        <item x="58"/>
        <item x="83"/>
        <item x="65"/>
        <item x="51"/>
        <item x="61"/>
        <item x="26"/>
        <item x="59"/>
        <item x="145"/>
        <item x="80"/>
        <item m="1" x="490"/>
        <item x="79"/>
        <item x="92"/>
        <item x="76"/>
        <item x="72"/>
        <item x="122"/>
        <item x="98"/>
        <item x="96"/>
        <item x="82"/>
        <item x="37"/>
        <item x="85"/>
        <item x="64"/>
        <item x="124"/>
        <item x="90"/>
        <item x="78"/>
        <item x="159"/>
        <item x="81"/>
        <item m="1" x="586"/>
        <item x="99"/>
        <item x="40"/>
        <item x="147"/>
        <item m="1" x="349"/>
        <item x="126"/>
        <item x="102"/>
        <item x="117"/>
        <item x="100"/>
        <item x="164"/>
        <item x="110"/>
        <item x="109"/>
        <item x="135"/>
        <item x="123"/>
        <item x="137"/>
        <item x="128"/>
        <item x="130"/>
        <item x="119"/>
        <item x="116"/>
        <item x="181"/>
        <item x="173"/>
        <item x="106"/>
        <item x="125"/>
        <item x="171"/>
        <item x="132"/>
        <item x="87"/>
        <item x="155"/>
        <item x="222"/>
        <item m="1" x="432"/>
        <item x="131"/>
        <item x="150"/>
        <item x="165"/>
        <item x="70"/>
        <item x="120"/>
        <item x="136"/>
        <item m="1" x="770"/>
        <item x="115"/>
        <item x="134"/>
        <item x="154"/>
        <item m="1" x="506"/>
        <item x="152"/>
        <item x="216"/>
        <item x="190"/>
        <item x="138"/>
        <item x="202"/>
        <item x="127"/>
        <item m="1" x="733"/>
        <item x="187"/>
        <item x="121"/>
        <item m="1" x="274"/>
        <item x="210"/>
        <item x="182"/>
        <item x="158"/>
        <item x="251"/>
        <item x="203"/>
        <item x="184"/>
        <item x="52"/>
        <item x="189"/>
        <item m="1" x="722"/>
        <item x="180"/>
        <item x="176"/>
        <item x="227"/>
        <item x="149"/>
        <item x="161"/>
        <item x="194"/>
        <item x="141"/>
        <item x="234"/>
        <item x="199"/>
        <item x="197"/>
        <item x="208"/>
        <item x="200"/>
        <item x="226"/>
        <item x="177"/>
        <item x="179"/>
        <item x="160"/>
        <item x="191"/>
        <item x="183"/>
        <item x="148"/>
        <item x="193"/>
        <item x="198"/>
        <item x="163"/>
        <item x="186"/>
        <item x="188"/>
        <item x="206"/>
        <item x="196"/>
        <item x="204"/>
        <item x="215"/>
        <item x="75"/>
        <item x="192"/>
        <item x="201"/>
        <item x="93"/>
        <item x="205"/>
        <item x="207"/>
        <item x="195"/>
        <item x="211"/>
        <item x="219"/>
        <item x="69"/>
        <item m="1" x="539"/>
        <item x="217"/>
        <item x="57"/>
        <item x="143"/>
        <item m="1" x="617"/>
        <item x="212"/>
        <item m="1" x="736"/>
        <item x="218"/>
        <item x="220"/>
        <item x="108"/>
        <item x="224"/>
        <item x="67"/>
        <item x="225"/>
        <item x="157"/>
        <item x="214"/>
        <item x="252"/>
        <item x="68"/>
        <item x="213"/>
        <item x="221"/>
        <item x="139"/>
        <item x="140"/>
        <item x="239"/>
        <item x="91"/>
        <item x="151"/>
        <item m="1" x="459"/>
        <item x="241"/>
        <item x="237"/>
        <item x="236"/>
        <item x="240"/>
        <item x="230"/>
        <item x="129"/>
        <item x="101"/>
        <item x="235"/>
        <item x="229"/>
        <item x="232"/>
        <item x="249"/>
        <item x="263"/>
        <item x="244"/>
        <item m="1" x="542"/>
        <item x="238"/>
        <item x="257"/>
        <item x="162"/>
        <item x="254"/>
        <item x="255"/>
        <item x="242"/>
        <item x="253"/>
        <item x="245"/>
        <item x="246"/>
        <item x="247"/>
        <item x="248"/>
        <item x="260"/>
        <item m="1" x="698"/>
        <item x="250"/>
        <item m="1" x="461"/>
        <item x="233"/>
        <item x="259"/>
        <item m="1" x="492"/>
        <item m="1" x="620"/>
        <item x="261"/>
        <item x="54"/>
        <item x="228"/>
        <item m="1" x="799"/>
        <item x="175"/>
        <item x="258"/>
        <item m="1" x="580"/>
        <item x="262"/>
        <item x="265"/>
        <item m="1" x="435"/>
        <item x="256"/>
        <item x="144"/>
        <item x="16"/>
        <item m="1" x="323"/>
        <item m="1" x="587"/>
        <item m="1" x="671"/>
        <item m="1" x="281"/>
        <item x="264"/>
        <item x="266"/>
        <item x="112"/>
        <item x="97"/>
        <item x="113"/>
        <item m="1" x="749"/>
        <item x="49"/>
        <item x="62"/>
        <item x="166"/>
        <item x="133"/>
        <item x="223"/>
        <item x="3"/>
        <item x="24"/>
        <item x="22"/>
        <item x="18"/>
        <item x="34"/>
        <item x="153"/>
        <item x="104"/>
        <item x="23"/>
        <item x="142"/>
        <item x="146"/>
        <item x="174"/>
        <item x="209"/>
        <item x="107"/>
        <item x="231"/>
        <item x="243"/>
        <item x="156"/>
        <item x="111"/>
        <item x="12"/>
        <item x="89"/>
        <item x="103"/>
        <item x="114"/>
        <item x="118"/>
        <item x="167"/>
        <item x="168"/>
        <item x="169"/>
        <item x="170"/>
        <item x="172"/>
        <item x="178"/>
        <item x="185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35">
        <item m="1" x="16"/>
        <item m="1" x="18"/>
        <item m="1" x="20"/>
        <item m="1" x="21"/>
        <item m="1" x="24"/>
        <item m="1" x="31"/>
        <item m="1" x="13"/>
        <item m="1" x="14"/>
        <item m="1" x="15"/>
        <item m="1" x="17"/>
        <item m="1" x="19"/>
        <item h="1" m="1" x="26"/>
        <item h="1" m="1" x="30"/>
        <item h="1" m="1" x="22"/>
        <item h="1" m="1" x="32"/>
        <item h="1" m="1" x="23"/>
        <item h="1" m="1" x="28"/>
        <item h="1" m="1" x="33"/>
        <item h="1" m="1" x="25"/>
        <item h="1" m="1" x="27"/>
        <item h="1" m="1" x="29"/>
        <item x="1"/>
        <item h="1" x="0"/>
        <item h="1" x="4"/>
        <item h="1" x="2"/>
        <item h="1" x="3"/>
        <item h="1" x="5"/>
        <item x="6"/>
        <item h="1" x="7"/>
        <item h="1" x="8"/>
        <item h="1" x="9"/>
        <item x="11"/>
        <item x="10"/>
        <item h="1" x="12"/>
        <item t="default"/>
      </items>
    </pivotField>
    <pivotField axis="axisRow" showAll="0" sortType="descending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35">
    <i>
      <x v="17"/>
    </i>
    <i r="1">
      <x v="561"/>
    </i>
    <i r="1">
      <x v="829"/>
    </i>
    <i r="1">
      <x v="568"/>
    </i>
    <i r="1">
      <x v="570"/>
    </i>
    <i r="1">
      <x v="574"/>
    </i>
    <i r="1">
      <x v="573"/>
    </i>
    <i r="1">
      <x v="575"/>
    </i>
    <i r="1">
      <x v="609"/>
    </i>
    <i r="1">
      <x v="567"/>
    </i>
    <i r="1">
      <x v="830"/>
    </i>
    <i r="1">
      <x v="566"/>
    </i>
    <i r="1">
      <x v="592"/>
    </i>
    <i r="1">
      <x v="582"/>
    </i>
    <i r="1">
      <x v="601"/>
    </i>
    <i r="1">
      <x v="596"/>
    </i>
    <i r="1">
      <x v="598"/>
    </i>
    <i r="1">
      <x v="595"/>
    </i>
    <i r="1">
      <x v="607"/>
    </i>
    <i r="1">
      <x v="614"/>
    </i>
    <i r="1">
      <x v="706"/>
    </i>
    <i r="1">
      <x v="606"/>
    </i>
    <i r="1">
      <x v="719"/>
    </i>
    <i r="1">
      <x v="805"/>
    </i>
    <i r="1">
      <x v="793"/>
    </i>
    <i r="1">
      <x v="853"/>
    </i>
    <i>
      <x v="20"/>
    </i>
    <i r="1">
      <x v="619"/>
    </i>
    <i r="1">
      <x v="623"/>
    </i>
    <i r="1">
      <x v="639"/>
    </i>
    <i>
      <x v="19"/>
    </i>
    <i r="1">
      <x v="788"/>
    </i>
    <i>
      <x v="26"/>
    </i>
    <i r="1">
      <x v="783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45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44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4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40">
      <pivotArea dataOnly="0" labelOnly="1" fieldPosition="0">
        <references count="1">
          <reference field="0" count="1">
            <x v="0"/>
          </reference>
        </references>
      </pivotArea>
    </format>
    <format dxfId="39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14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35">
        <item h="1" m="1" x="16"/>
        <item h="1" m="1" x="18"/>
        <item h="1" m="1" x="20"/>
        <item h="1" m="1" x="21"/>
        <item h="1" m="1" x="24"/>
        <item h="1" m="1" x="31"/>
        <item h="1" m="1" x="13"/>
        <item h="1" m="1" x="14"/>
        <item h="1" m="1" x="15"/>
        <item h="1" m="1" x="17"/>
        <item h="1" m="1" x="19"/>
        <item m="1" x="26"/>
        <item m="1" x="30"/>
        <item m="1" x="22"/>
        <item m="1" x="32"/>
        <item m="1" x="23"/>
        <item m="1" x="28"/>
        <item m="1" x="33"/>
        <item m="1" x="25"/>
        <item m="1" x="27"/>
        <item m="1" x="29"/>
        <item h="1" x="1"/>
        <item x="0"/>
        <item x="4"/>
        <item x="2"/>
        <item x="3"/>
        <item h="1" x="5"/>
        <item h="1" x="6"/>
        <item x="7"/>
        <item x="8"/>
        <item x="9"/>
        <item h="1" x="11"/>
        <item h="1" x="10"/>
        <item h="1" x="12"/>
        <item t="default"/>
      </items>
    </pivotField>
    <pivotField axis="axisRow" showAll="0" sortType="descending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1">
    <field x="8"/>
  </rowFields>
  <rowItems count="8">
    <i>
      <x v="17"/>
    </i>
    <i>
      <x v="19"/>
    </i>
    <i>
      <x v="18"/>
    </i>
    <i>
      <x v="20"/>
    </i>
    <i>
      <x v="22"/>
    </i>
    <i>
      <x v="23"/>
    </i>
    <i>
      <x v="24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2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38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34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33">
      <pivotArea dataOnly="0" labelOnly="1" fieldPosition="0">
        <references count="1">
          <reference field="0" count="1">
            <x v="0"/>
          </reference>
        </references>
      </pivotArea>
    </format>
    <format dxfId="32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1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08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>
      <items count="859">
        <item m="1" x="712"/>
        <item m="1" x="428"/>
        <item m="1" x="319"/>
        <item m="1" x="527"/>
        <item m="1" x="826"/>
        <item m="1" x="467"/>
        <item m="1" x="615"/>
        <item m="1" x="521"/>
        <item m="1" x="616"/>
        <item m="1" x="588"/>
        <item m="1" x="599"/>
        <item m="1" x="545"/>
        <item m="1" x="485"/>
        <item m="1" x="667"/>
        <item m="1" x="340"/>
        <item m="1" x="530"/>
        <item m="1" x="784"/>
        <item m="1" x="272"/>
        <item m="1" x="725"/>
        <item m="1" x="433"/>
        <item m="1" x="802"/>
        <item m="1" x="739"/>
        <item m="1" x="811"/>
        <item m="1" x="791"/>
        <item m="1" x="742"/>
        <item m="1" x="437"/>
        <item m="1" x="697"/>
        <item m="1" x="551"/>
        <item m="1" x="305"/>
        <item m="1" x="694"/>
        <item m="1" x="441"/>
        <item m="1" x="626"/>
        <item m="1" x="486"/>
        <item m="1" x="762"/>
        <item m="1" x="625"/>
        <item m="1" x="489"/>
        <item m="1" x="371"/>
        <item m="1" x="450"/>
        <item m="1" x="581"/>
        <item m="1" x="515"/>
        <item m="1" x="280"/>
        <item m="1" x="771"/>
        <item m="1" x="662"/>
        <item m="1" x="431"/>
        <item m="1" x="367"/>
        <item m="1" x="529"/>
        <item m="1" x="584"/>
        <item m="1" x="311"/>
        <item m="1" x="338"/>
        <item m="1" x="692"/>
        <item m="1" x="414"/>
        <item m="1" x="533"/>
        <item m="1" x="333"/>
        <item m="1" x="679"/>
        <item m="1" x="569"/>
        <item m="1" x="611"/>
        <item m="1" x="415"/>
        <item m="1" x="269"/>
        <item m="1" x="680"/>
        <item m="1" x="783"/>
        <item m="1" x="670"/>
        <item m="1" x="413"/>
        <item m="1" x="496"/>
        <item m="1" x="302"/>
        <item m="1" x="327"/>
        <item m="1" x="669"/>
        <item m="1" x="613"/>
        <item m="1" x="757"/>
        <item m="1" x="746"/>
        <item m="1" x="603"/>
        <item m="1" x="769"/>
        <item m="1" x="596"/>
        <item m="1" x="563"/>
        <item m="1" x="656"/>
        <item m="1" x="719"/>
        <item m="1" x="676"/>
        <item m="1" x="448"/>
        <item m="1" x="824"/>
        <item m="1" x="731"/>
        <item m="1" x="472"/>
        <item m="1" x="568"/>
        <item m="1" x="398"/>
        <item m="1" x="830"/>
        <item m="1" x="738"/>
        <item m="1" x="434"/>
        <item m="1" x="365"/>
        <item m="1" x="765"/>
        <item m="1" x="360"/>
        <item m="1" x="308"/>
        <item m="1" x="276"/>
        <item m="1" x="329"/>
        <item m="1" x="509"/>
        <item m="1" x="691"/>
        <item m="1" x="550"/>
        <item m="1" x="480"/>
        <item m="1" x="315"/>
        <item m="1" x="357"/>
        <item m="1" x="723"/>
        <item m="1" x="842"/>
        <item m="1" x="560"/>
        <item m="1" x="473"/>
        <item m="1" x="491"/>
        <item m="1" x="693"/>
        <item m="1" x="407"/>
        <item m="1" x="796"/>
        <item m="1" x="285"/>
        <item m="1" x="512"/>
        <item m="1" x="328"/>
        <item m="1" x="809"/>
        <item m="1" x="591"/>
        <item m="1" x="498"/>
        <item m="1" x="778"/>
        <item m="1" x="640"/>
        <item m="1" x="449"/>
        <item m="1" x="424"/>
        <item m="1" x="643"/>
        <item m="1" x="687"/>
        <item m="1" x="436"/>
        <item m="1" x="520"/>
        <item m="1" x="417"/>
        <item m="1" x="341"/>
        <item m="1" x="376"/>
        <item m="1" x="607"/>
        <item m="1" x="747"/>
        <item m="1" x="283"/>
        <item m="1" x="772"/>
        <item m="1" x="652"/>
        <item m="1" x="481"/>
        <item m="1" x="392"/>
        <item m="1" x="708"/>
        <item m="1" x="741"/>
        <item m="1" x="651"/>
        <item m="1" x="562"/>
        <item m="1" x="339"/>
        <item m="1" x="310"/>
        <item m="1" x="760"/>
        <item m="1" x="650"/>
        <item m="1" x="638"/>
        <item m="1" x="768"/>
        <item m="1" x="701"/>
        <item m="1" x="803"/>
        <item m="1" x="775"/>
        <item m="1" x="648"/>
        <item m="1" x="678"/>
        <item m="1" x="474"/>
        <item m="1" x="412"/>
        <item m="1" x="454"/>
        <item m="1" x="540"/>
        <item m="1" x="556"/>
        <item m="1" x="814"/>
        <item m="1" x="744"/>
        <item m="1" x="488"/>
        <item m="1" x="393"/>
        <item m="1" x="504"/>
        <item m="1" x="729"/>
        <item m="1" x="286"/>
        <item m="1" x="320"/>
        <item m="1" x="501"/>
        <item m="1" x="748"/>
        <item m="1" x="336"/>
        <item m="1" x="557"/>
        <item m="1" x="306"/>
        <item m="1" x="429"/>
        <item m="1" x="293"/>
        <item m="1" x="368"/>
        <item m="1" x="848"/>
        <item m="1" x="788"/>
        <item m="1" x="681"/>
        <item m="1" x="382"/>
        <item m="1" x="764"/>
        <item m="1" x="321"/>
        <item m="1" x="641"/>
        <item m="1" x="813"/>
        <item m="1" x="388"/>
        <item m="1" x="827"/>
        <item m="1" x="445"/>
        <item m="1" x="609"/>
        <item m="1" x="649"/>
        <item m="1" x="523"/>
        <item m="1" x="844"/>
        <item m="1" x="452"/>
        <item m="1" x="786"/>
        <item m="1" x="774"/>
        <item m="1" x="546"/>
        <item m="1" x="606"/>
        <item m="1" x="406"/>
        <item m="1" x="430"/>
        <item m="1" x="350"/>
        <item m="1" x="589"/>
        <item m="1" x="364"/>
        <item m="1" x="469"/>
        <item m="1" x="307"/>
        <item m="1" x="818"/>
        <item m="1" x="362"/>
        <item m="1" x="822"/>
        <item m="1" x="361"/>
        <item m="1" x="287"/>
        <item m="1" x="292"/>
        <item m="1" x="595"/>
        <item m="1" x="577"/>
        <item m="1" x="706"/>
        <item m="1" x="642"/>
        <item m="1" x="391"/>
        <item m="1" x="847"/>
        <item m="1" x="664"/>
        <item m="1" x="666"/>
        <item m="1" x="751"/>
        <item m="1" x="624"/>
        <item m="1" x="834"/>
        <item m="1" x="843"/>
        <item m="1" x="845"/>
        <item m="1" x="583"/>
        <item m="1" x="313"/>
        <item m="1" x="592"/>
        <item m="1" x="727"/>
        <item m="1" x="661"/>
        <item m="1" x="785"/>
        <item m="1" x="409"/>
        <item m="1" x="632"/>
        <item m="1" x="471"/>
        <item m="1" x="663"/>
        <item m="1" x="267"/>
        <item m="1" x="465"/>
        <item m="1" x="852"/>
        <item m="1" x="399"/>
        <item m="1" x="511"/>
        <item m="1" x="324"/>
        <item m="1" x="851"/>
        <item m="1" x="503"/>
        <item m="1" x="300"/>
        <item m="1" x="705"/>
        <item m="1" x="518"/>
        <item m="1" x="737"/>
        <item m="1" x="602"/>
        <item m="1" x="356"/>
        <item m="1" x="353"/>
        <item m="1" x="531"/>
        <item m="1" x="787"/>
        <item m="1" x="552"/>
        <item m="1" x="440"/>
        <item m="1" x="380"/>
        <item m="1" x="816"/>
        <item m="1" x="395"/>
        <item m="1" x="750"/>
        <item m="1" x="718"/>
        <item m="1" x="709"/>
        <item m="1" x="271"/>
        <item m="1" x="755"/>
        <item m="1" x="716"/>
        <item m="1" x="420"/>
        <item m="1" x="561"/>
        <item m="1" x="426"/>
        <item m="1" x="756"/>
        <item m="1" x="411"/>
        <item m="1" x="639"/>
        <item m="1" x="815"/>
        <item m="1" x="682"/>
        <item m="1" x="831"/>
        <item m="1" x="798"/>
        <item m="1" x="558"/>
        <item m="1" x="442"/>
        <item m="1" x="574"/>
        <item m="1" x="597"/>
        <item m="1" x="335"/>
        <item m="1" x="713"/>
        <item m="1" x="766"/>
        <item m="1" x="728"/>
        <item m="1" x="832"/>
        <item m="1" x="410"/>
        <item m="1" x="841"/>
        <item m="1" x="855"/>
        <item m="1" x="714"/>
        <item m="1" x="810"/>
        <item m="1" x="387"/>
        <item m="1" x="377"/>
        <item m="1" x="314"/>
        <item m="1" x="685"/>
        <item m="1" x="455"/>
        <item m="1" x="402"/>
        <item m="1" x="295"/>
        <item m="1" x="700"/>
        <item m="1" x="547"/>
        <item m="1" x="438"/>
        <item m="1" x="303"/>
        <item m="1" x="513"/>
        <item m="1" x="458"/>
        <item m="1" x="752"/>
        <item m="1" x="800"/>
        <item m="1" x="835"/>
        <item m="1" x="524"/>
        <item m="1" x="793"/>
        <item m="1" x="483"/>
        <item m="1" x="493"/>
        <item m="1" x="806"/>
        <item m="1" x="686"/>
        <item m="1" x="699"/>
        <item m="1" x="565"/>
        <item m="1" x="776"/>
        <item m="1" x="703"/>
        <item m="1" x="499"/>
        <item m="1" x="593"/>
        <item m="1" x="732"/>
        <item m="1" x="347"/>
        <item m="1" x="422"/>
        <item m="1" x="326"/>
        <item m="1" x="677"/>
        <item m="1" x="396"/>
        <item m="1" x="621"/>
        <item m="1" x="634"/>
        <item m="1" x="541"/>
        <item m="1" x="451"/>
        <item m="1" x="657"/>
        <item m="1" x="375"/>
        <item m="1" x="633"/>
        <item m="1" x="383"/>
        <item m="1" x="675"/>
        <item m="1" x="780"/>
        <item m="1" x="322"/>
        <item m="1" x="792"/>
        <item m="1" x="404"/>
        <item m="1" x="510"/>
        <item m="1" x="653"/>
        <item m="1" x="836"/>
        <item m="1" x="564"/>
        <item m="1" x="608"/>
        <item m="1" x="401"/>
        <item m="1" x="487"/>
        <item m="1" x="605"/>
        <item m="1" x="479"/>
        <item m="1" x="647"/>
        <item m="1" x="590"/>
        <item m="1" x="781"/>
        <item m="1" x="447"/>
        <item m="1" x="658"/>
        <item m="1" x="373"/>
        <item m="1" x="820"/>
        <item m="1" x="655"/>
        <item m="1" x="366"/>
        <item m="1" x="717"/>
        <item m="1" x="344"/>
        <item m="1" x="659"/>
        <item m="1" x="559"/>
        <item m="1" x="294"/>
        <item m="1" x="476"/>
        <item m="1" x="369"/>
        <item m="1" x="354"/>
        <item m="1" x="853"/>
        <item m="1" x="579"/>
        <item m="1" x="462"/>
        <item m="1" x="359"/>
        <item m="1" x="598"/>
        <item m="1" x="497"/>
        <item m="1" x="684"/>
        <item m="1" x="622"/>
        <item m="1" x="457"/>
        <item m="1" x="466"/>
        <item m="1" x="730"/>
        <item m="1" x="838"/>
        <item m="1" x="385"/>
        <item m="1" x="325"/>
        <item m="1" x="690"/>
        <item m="1" x="334"/>
        <item m="1" x="273"/>
        <item m="1" x="495"/>
        <item m="1" x="291"/>
        <item m="1" x="494"/>
        <item m="1" x="460"/>
        <item m="1" x="665"/>
        <item m="1" x="627"/>
        <item m="1" x="715"/>
        <item m="1" x="710"/>
        <item m="1" x="270"/>
        <item m="1" x="419"/>
        <item m="1" x="823"/>
        <item m="1" x="660"/>
        <item m="1" x="696"/>
        <item m="1" x="309"/>
        <item m="1" x="572"/>
        <item m="1" x="631"/>
        <item m="1" x="279"/>
        <item m="1" x="735"/>
        <item m="1" x="282"/>
        <item m="1" x="275"/>
        <item m="1" x="789"/>
        <item m="1" x="821"/>
        <item m="1" x="720"/>
        <item m="1" x="304"/>
        <item m="1" x="475"/>
        <item m="1" x="614"/>
        <item m="1" x="514"/>
        <item m="1" x="773"/>
        <item m="1" x="801"/>
        <item m="1" x="397"/>
        <item m="1" x="594"/>
        <item m="1" x="797"/>
        <item m="1" x="301"/>
        <item m="1" x="528"/>
        <item m="1" x="342"/>
        <item m="1" x="370"/>
        <item m="1" x="453"/>
        <item m="1" x="444"/>
        <item m="1" x="296"/>
        <item m="1" x="644"/>
        <item m="1" x="817"/>
        <item m="1" x="288"/>
        <item m="1" x="743"/>
        <item m="1" x="522"/>
        <item m="1" x="734"/>
        <item m="1" x="804"/>
        <item m="1" x="421"/>
        <item m="1" x="704"/>
        <item m="1" x="795"/>
        <item m="1" x="707"/>
        <item m="1" x="379"/>
        <item m="1" x="571"/>
        <item m="1" x="654"/>
        <item m="1" x="759"/>
        <item m="1" x="585"/>
        <item m="1" x="408"/>
        <item m="1" x="390"/>
        <item m="1" x="456"/>
        <item m="1" x="312"/>
        <item m="1" x="689"/>
        <item m="1" x="505"/>
        <item m="1" x="535"/>
        <item m="1" x="289"/>
        <item m="1" x="548"/>
        <item m="1" x="604"/>
        <item m="1" x="601"/>
        <item m="1" x="482"/>
        <item m="1" x="740"/>
        <item m="1" x="536"/>
        <item m="1" x="576"/>
        <item m="1" x="290"/>
        <item m="1" x="331"/>
        <item m="1" x="683"/>
        <item m="1" x="348"/>
        <item m="1" x="566"/>
        <item m="1" x="761"/>
        <item m="1" x="463"/>
        <item m="1" x="635"/>
        <item m="1" x="724"/>
        <item m="1" x="384"/>
        <item m="1" x="484"/>
        <item m="1" x="372"/>
        <item m="1" x="829"/>
        <item m="1" x="630"/>
        <item m="1" x="805"/>
        <item m="1" x="478"/>
        <item m="1" x="538"/>
        <item m="1" x="277"/>
        <item m="1" x="856"/>
        <item m="1" x="316"/>
        <item m="1" x="825"/>
        <item m="1" x="268"/>
        <item m="1" x="721"/>
        <item m="1" x="672"/>
        <item m="1" x="446"/>
        <item m="1" x="767"/>
        <item m="1" x="317"/>
        <item m="1" x="537"/>
        <item m="1" x="628"/>
        <item m="1" x="470"/>
        <item m="1" x="849"/>
        <item m="1" x="543"/>
        <item m="1" x="517"/>
        <item m="1" x="753"/>
        <item m="1" x="358"/>
        <item m="1" x="439"/>
        <item m="1" x="567"/>
        <item m="1" x="711"/>
        <item m="1" x="610"/>
        <item m="1" x="578"/>
        <item m="1" x="351"/>
        <item m="1" x="343"/>
        <item m="1" x="840"/>
        <item m="1" x="674"/>
        <item m="1" x="389"/>
        <item m="1" x="575"/>
        <item m="1" x="427"/>
        <item m="1" x="403"/>
        <item m="1" x="381"/>
        <item m="1" x="807"/>
        <item m="1" x="330"/>
        <item m="1" x="299"/>
        <item m="1" x="777"/>
        <item m="1" x="345"/>
        <item m="1" x="386"/>
        <item m="1" x="637"/>
        <item m="1" x="828"/>
        <item m="1" x="782"/>
        <item m="1" x="612"/>
        <item m="1" x="790"/>
        <item m="1" x="544"/>
        <item m="1" x="645"/>
        <item m="1" x="532"/>
        <item m="1" x="508"/>
        <item m="1" x="758"/>
        <item m="1" x="516"/>
        <item m="1" x="526"/>
        <item m="1" x="355"/>
        <item m="1" x="850"/>
        <item m="1" x="337"/>
        <item m="1" x="534"/>
        <item m="1" x="519"/>
        <item m="1" x="779"/>
        <item m="1" x="702"/>
        <item m="1" x="346"/>
        <item m="1" x="284"/>
        <item m="1" x="854"/>
        <item m="1" x="846"/>
        <item m="1" x="668"/>
        <item m="1" x="400"/>
        <item m="1" x="600"/>
        <item m="1" x="502"/>
        <item m="1" x="673"/>
        <item m="1" x="837"/>
        <item m="1" x="754"/>
        <item m="1" x="553"/>
        <item m="1" x="745"/>
        <item m="1" x="394"/>
        <item m="1" x="808"/>
        <item m="1" x="794"/>
        <item m="1" x="763"/>
        <item m="1" x="278"/>
        <item m="1" x="374"/>
        <item m="1" x="833"/>
        <item m="1" x="500"/>
        <item m="1" x="318"/>
        <item m="1" x="839"/>
        <item m="1" x="425"/>
        <item m="1" x="468"/>
        <item m="1" x="573"/>
        <item m="1" x="623"/>
        <item m="1" x="416"/>
        <item m="1" x="549"/>
        <item m="1" x="297"/>
        <item m="1" x="352"/>
        <item m="1" x="464"/>
        <item m="1" x="812"/>
        <item m="1" x="688"/>
        <item m="1" x="332"/>
        <item m="1" x="857"/>
        <item m="1" x="695"/>
        <item m="1" x="570"/>
        <item m="1" x="418"/>
        <item m="1" x="423"/>
        <item m="1" x="726"/>
        <item m="1" x="507"/>
        <item m="1" x="477"/>
        <item m="1" x="619"/>
        <item m="1" x="555"/>
        <item m="1" x="298"/>
        <item m="1" x="582"/>
        <item m="1" x="525"/>
        <item m="1" x="636"/>
        <item m="1" x="646"/>
        <item m="1" x="819"/>
        <item m="1" x="554"/>
        <item m="1" x="443"/>
        <item m="1" x="618"/>
        <item x="2"/>
        <item x="0"/>
        <item x="1"/>
        <item x="7"/>
        <item m="1" x="405"/>
        <item x="32"/>
        <item x="8"/>
        <item x="9"/>
        <item x="4"/>
        <item x="10"/>
        <item x="5"/>
        <item x="11"/>
        <item x="17"/>
        <item x="14"/>
        <item x="15"/>
        <item x="94"/>
        <item m="1" x="629"/>
        <item x="73"/>
        <item x="20"/>
        <item x="25"/>
        <item x="86"/>
        <item x="29"/>
        <item x="19"/>
        <item x="28"/>
        <item x="27"/>
        <item x="63"/>
        <item x="36"/>
        <item x="30"/>
        <item x="31"/>
        <item x="77"/>
        <item x="38"/>
        <item x="33"/>
        <item x="71"/>
        <item x="39"/>
        <item x="56"/>
        <item x="42"/>
        <item x="45"/>
        <item x="35"/>
        <item x="21"/>
        <item x="13"/>
        <item x="41"/>
        <item m="1" x="378"/>
        <item x="105"/>
        <item x="55"/>
        <item x="44"/>
        <item x="66"/>
        <item x="47"/>
        <item x="84"/>
        <item x="6"/>
        <item x="48"/>
        <item x="46"/>
        <item x="74"/>
        <item x="50"/>
        <item x="60"/>
        <item x="53"/>
        <item m="1" x="363"/>
        <item x="88"/>
        <item x="95"/>
        <item x="43"/>
        <item x="58"/>
        <item x="83"/>
        <item x="65"/>
        <item x="51"/>
        <item x="61"/>
        <item x="26"/>
        <item x="59"/>
        <item x="145"/>
        <item x="80"/>
        <item m="1" x="490"/>
        <item x="79"/>
        <item x="92"/>
        <item x="76"/>
        <item x="72"/>
        <item x="122"/>
        <item x="98"/>
        <item x="96"/>
        <item x="82"/>
        <item x="37"/>
        <item x="85"/>
        <item x="64"/>
        <item x="124"/>
        <item x="90"/>
        <item x="78"/>
        <item x="159"/>
        <item x="81"/>
        <item m="1" x="586"/>
        <item x="99"/>
        <item x="40"/>
        <item x="147"/>
        <item m="1" x="349"/>
        <item x="126"/>
        <item x="102"/>
        <item x="117"/>
        <item x="100"/>
        <item x="164"/>
        <item x="110"/>
        <item x="109"/>
        <item x="135"/>
        <item x="123"/>
        <item x="137"/>
        <item x="128"/>
        <item x="130"/>
        <item x="119"/>
        <item x="116"/>
        <item x="181"/>
        <item x="173"/>
        <item x="106"/>
        <item x="125"/>
        <item x="171"/>
        <item x="132"/>
        <item x="87"/>
        <item x="155"/>
        <item x="222"/>
        <item m="1" x="432"/>
        <item x="131"/>
        <item x="150"/>
        <item x="165"/>
        <item x="70"/>
        <item x="120"/>
        <item x="136"/>
        <item m="1" x="770"/>
        <item x="115"/>
        <item x="134"/>
        <item x="154"/>
        <item m="1" x="506"/>
        <item x="152"/>
        <item x="216"/>
        <item x="190"/>
        <item x="138"/>
        <item x="202"/>
        <item x="127"/>
        <item m="1" x="733"/>
        <item x="187"/>
        <item x="121"/>
        <item m="1" x="274"/>
        <item x="210"/>
        <item x="182"/>
        <item x="158"/>
        <item x="251"/>
        <item x="203"/>
        <item x="184"/>
        <item x="52"/>
        <item x="189"/>
        <item m="1" x="722"/>
        <item x="180"/>
        <item x="176"/>
        <item x="227"/>
        <item x="149"/>
        <item x="161"/>
        <item x="194"/>
        <item x="141"/>
        <item x="234"/>
        <item x="199"/>
        <item x="197"/>
        <item x="208"/>
        <item x="200"/>
        <item x="226"/>
        <item x="177"/>
        <item x="179"/>
        <item x="160"/>
        <item x="191"/>
        <item x="183"/>
        <item x="148"/>
        <item x="193"/>
        <item x="198"/>
        <item x="163"/>
        <item x="186"/>
        <item x="188"/>
        <item x="206"/>
        <item x="196"/>
        <item x="204"/>
        <item x="215"/>
        <item x="75"/>
        <item x="192"/>
        <item x="201"/>
        <item x="93"/>
        <item x="205"/>
        <item x="207"/>
        <item x="195"/>
        <item x="211"/>
        <item x="219"/>
        <item x="69"/>
        <item m="1" x="539"/>
        <item x="217"/>
        <item x="57"/>
        <item x="143"/>
        <item m="1" x="617"/>
        <item x="212"/>
        <item m="1" x="736"/>
        <item x="218"/>
        <item x="220"/>
        <item x="108"/>
        <item x="224"/>
        <item x="67"/>
        <item x="225"/>
        <item x="157"/>
        <item x="214"/>
        <item x="252"/>
        <item x="68"/>
        <item x="213"/>
        <item x="221"/>
        <item x="139"/>
        <item x="140"/>
        <item x="239"/>
        <item x="91"/>
        <item x="151"/>
        <item m="1" x="459"/>
        <item x="241"/>
        <item x="237"/>
        <item x="236"/>
        <item x="240"/>
        <item x="230"/>
        <item x="129"/>
        <item x="101"/>
        <item x="235"/>
        <item x="229"/>
        <item x="232"/>
        <item x="249"/>
        <item x="263"/>
        <item x="244"/>
        <item m="1" x="542"/>
        <item x="238"/>
        <item x="257"/>
        <item x="162"/>
        <item x="254"/>
        <item x="255"/>
        <item x="242"/>
        <item x="253"/>
        <item x="245"/>
        <item x="246"/>
        <item x="247"/>
        <item x="248"/>
        <item x="260"/>
        <item m="1" x="698"/>
        <item x="250"/>
        <item m="1" x="461"/>
        <item x="233"/>
        <item x="259"/>
        <item m="1" x="492"/>
        <item m="1" x="620"/>
        <item x="261"/>
        <item x="54"/>
        <item x="228"/>
        <item m="1" x="799"/>
        <item x="175"/>
        <item x="258"/>
        <item m="1" x="580"/>
        <item x="262"/>
        <item x="265"/>
        <item m="1" x="435"/>
        <item x="256"/>
        <item x="144"/>
        <item x="16"/>
        <item m="1" x="323"/>
        <item m="1" x="587"/>
        <item m="1" x="671"/>
        <item m="1" x="281"/>
        <item x="264"/>
        <item x="266"/>
        <item x="112"/>
        <item x="97"/>
        <item x="113"/>
        <item m="1" x="749"/>
        <item x="49"/>
        <item x="62"/>
        <item x="166"/>
        <item x="133"/>
        <item x="223"/>
        <item x="3"/>
        <item x="24"/>
        <item x="22"/>
        <item x="18"/>
        <item x="34"/>
        <item x="153"/>
        <item x="104"/>
        <item x="23"/>
        <item x="142"/>
        <item x="146"/>
        <item x="174"/>
        <item x="209"/>
        <item x="107"/>
        <item x="231"/>
        <item x="243"/>
        <item x="156"/>
        <item x="111"/>
        <item x="12"/>
        <item x="89"/>
        <item x="103"/>
        <item x="114"/>
        <item x="118"/>
        <item x="167"/>
        <item x="168"/>
        <item x="169"/>
        <item x="170"/>
        <item x="172"/>
        <item x="178"/>
        <item x="185"/>
        <item t="default"/>
      </items>
    </pivotField>
    <pivotField showAll="0"/>
    <pivotField showAll="0"/>
    <pivotField axis="axisPage" showAll="0" sortType="descending">
      <items count="7">
        <item x="2"/>
        <item x="1"/>
        <item x="0"/>
        <item m="1" x="5"/>
        <item m="1" x="4"/>
        <item x="3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35">
        <item h="1" m="1" x="16"/>
        <item h="1" m="1" x="18"/>
        <item h="1" m="1" x="20"/>
        <item h="1" m="1" x="21"/>
        <item h="1" m="1" x="24"/>
        <item h="1" m="1" x="31"/>
        <item h="1" m="1" x="13"/>
        <item h="1" m="1" x="14"/>
        <item h="1" m="1" x="15"/>
        <item h="1" m="1" x="17"/>
        <item h="1" m="1" x="19"/>
        <item m="1" x="26"/>
        <item m="1" x="30"/>
        <item m="1" x="22"/>
        <item m="1" x="32"/>
        <item m="1" x="23"/>
        <item m="1" x="28"/>
        <item m="1" x="33"/>
        <item m="1" x="25"/>
        <item m="1" x="27"/>
        <item m="1" x="29"/>
        <item h="1" x="1"/>
        <item x="0"/>
        <item x="4"/>
        <item x="2"/>
        <item x="3"/>
        <item h="1" x="5"/>
        <item h="1" x="6"/>
        <item x="7"/>
        <item x="8"/>
        <item x="9"/>
        <item h="1" x="11"/>
        <item h="1" x="10"/>
        <item h="1" x="12"/>
        <item t="default"/>
      </items>
    </pivotField>
    <pivotField axis="axisRow" showAll="0" sortType="descending">
      <items count="29">
        <item m="1" x="24"/>
        <item m="1" x="23"/>
        <item m="1" x="15"/>
        <item m="1" x="13"/>
        <item m="1" x="17"/>
        <item m="1" x="20"/>
        <item m="1" x="26"/>
        <item m="1" x="22"/>
        <item m="1" x="12"/>
        <item m="1" x="25"/>
        <item m="1" x="11"/>
        <item m="1" x="14"/>
        <item m="1" x="16"/>
        <item m="1" x="27"/>
        <item m="1" x="19"/>
        <item m="1" x="21"/>
        <item m="1" x="18"/>
        <item x="0"/>
        <item x="3"/>
        <item x="1"/>
        <item x="2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202">
    <i>
      <x v="17"/>
    </i>
    <i r="1">
      <x v="562"/>
    </i>
    <i r="1">
      <x v="563"/>
    </i>
    <i r="1">
      <x v="576"/>
    </i>
    <i r="1">
      <x v="578"/>
    </i>
    <i r="1">
      <x v="581"/>
    </i>
    <i r="1">
      <x v="583"/>
    </i>
    <i r="1">
      <x v="584"/>
    </i>
    <i r="1">
      <x v="590"/>
    </i>
    <i r="1">
      <x v="593"/>
    </i>
    <i r="1">
      <x v="599"/>
    </i>
    <i r="1">
      <x v="608"/>
    </i>
    <i r="1">
      <x v="612"/>
    </i>
    <i r="1">
      <x v="615"/>
    </i>
    <i r="1">
      <x v="618"/>
    </i>
    <i r="1">
      <x v="632"/>
    </i>
    <i r="1">
      <x v="636"/>
    </i>
    <i r="1">
      <x v="638"/>
    </i>
    <i r="1">
      <x v="655"/>
    </i>
    <i r="1">
      <x v="658"/>
    </i>
    <i r="1">
      <x v="663"/>
    </i>
    <i r="1">
      <x v="666"/>
    </i>
    <i r="1">
      <x v="668"/>
    </i>
    <i r="1">
      <x v="677"/>
    </i>
    <i r="1">
      <x v="683"/>
    </i>
    <i r="1">
      <x v="687"/>
    </i>
    <i r="1">
      <x v="688"/>
    </i>
    <i r="1">
      <x v="689"/>
    </i>
    <i r="1">
      <x v="690"/>
    </i>
    <i r="1">
      <x v="691"/>
    </i>
    <i r="1">
      <x v="693"/>
    </i>
    <i r="1">
      <x v="697"/>
    </i>
    <i r="1">
      <x v="701"/>
    </i>
    <i r="1">
      <x v="705"/>
    </i>
    <i r="1">
      <x v="709"/>
    </i>
    <i r="1">
      <x v="715"/>
    </i>
    <i r="1">
      <x v="716"/>
    </i>
    <i r="1">
      <x v="718"/>
    </i>
    <i r="1">
      <x v="720"/>
    </i>
    <i r="1">
      <x v="721"/>
    </i>
    <i r="1">
      <x v="723"/>
    </i>
    <i r="1">
      <x v="724"/>
    </i>
    <i r="1">
      <x v="728"/>
    </i>
    <i r="1">
      <x v="729"/>
    </i>
    <i r="1">
      <x v="731"/>
    </i>
    <i r="1">
      <x v="732"/>
    </i>
    <i r="1">
      <x v="733"/>
    </i>
    <i r="1">
      <x v="737"/>
    </i>
    <i r="1">
      <x v="739"/>
    </i>
    <i r="1">
      <x v="740"/>
    </i>
    <i r="1">
      <x v="741"/>
    </i>
    <i r="1">
      <x v="742"/>
    </i>
    <i r="1">
      <x v="744"/>
    </i>
    <i r="1">
      <x v="745"/>
    </i>
    <i r="1">
      <x v="750"/>
    </i>
    <i r="1">
      <x v="756"/>
    </i>
    <i r="1">
      <x v="768"/>
    </i>
    <i r="1">
      <x v="772"/>
    </i>
    <i r="1">
      <x v="782"/>
    </i>
    <i r="1">
      <x v="786"/>
    </i>
    <i r="1">
      <x v="789"/>
    </i>
    <i r="1">
      <x v="795"/>
    </i>
    <i r="1">
      <x v="802"/>
    </i>
    <i r="1">
      <x v="806"/>
    </i>
    <i r="1">
      <x v="809"/>
    </i>
    <i r="1">
      <x v="811"/>
    </i>
    <i r="1">
      <x v="813"/>
    </i>
    <i r="1">
      <x v="824"/>
    </i>
    <i r="1">
      <x v="828"/>
    </i>
    <i r="1">
      <x v="831"/>
    </i>
    <i r="1">
      <x v="832"/>
    </i>
    <i r="1">
      <x v="833"/>
    </i>
    <i r="1">
      <x v="836"/>
    </i>
    <i r="1">
      <x v="841"/>
    </i>
    <i r="1">
      <x v="843"/>
    </i>
    <i r="1">
      <x v="846"/>
    </i>
    <i r="1">
      <x v="855"/>
    </i>
    <i r="1">
      <x v="856"/>
    </i>
    <i>
      <x v="19"/>
    </i>
    <i r="1">
      <x v="569"/>
    </i>
    <i r="1">
      <x v="572"/>
    </i>
    <i r="1">
      <x v="631"/>
    </i>
    <i r="1">
      <x v="635"/>
    </i>
    <i r="1">
      <x v="654"/>
    </i>
    <i r="1">
      <x v="657"/>
    </i>
    <i r="1">
      <x v="661"/>
    </i>
    <i r="1">
      <x v="664"/>
    </i>
    <i r="1">
      <x v="678"/>
    </i>
    <i r="1">
      <x v="694"/>
    </i>
    <i r="1">
      <x v="699"/>
    </i>
    <i r="1">
      <x v="707"/>
    </i>
    <i r="1">
      <x v="711"/>
    </i>
    <i r="1">
      <x v="714"/>
    </i>
    <i r="1">
      <x v="735"/>
    </i>
    <i r="1">
      <x v="757"/>
    </i>
    <i r="1">
      <x v="760"/>
    </i>
    <i r="1">
      <x v="762"/>
    </i>
    <i r="1">
      <x v="765"/>
    </i>
    <i r="1">
      <x v="774"/>
    </i>
    <i r="1">
      <x v="779"/>
    </i>
    <i r="1">
      <x v="780"/>
    </i>
    <i r="1">
      <x v="787"/>
    </i>
    <i r="1">
      <x v="808"/>
    </i>
    <i r="1">
      <x v="818"/>
    </i>
    <i r="1">
      <x v="857"/>
    </i>
    <i>
      <x v="18"/>
    </i>
    <i r="1">
      <x v="564"/>
    </i>
    <i r="1">
      <x v="617"/>
    </i>
    <i r="1">
      <x v="621"/>
    </i>
    <i r="1">
      <x v="641"/>
    </i>
    <i r="1">
      <x v="648"/>
    </i>
    <i r="1">
      <x v="649"/>
    </i>
    <i r="1">
      <x v="660"/>
    </i>
    <i r="1">
      <x v="665"/>
    </i>
    <i r="1">
      <x v="669"/>
    </i>
    <i r="1">
      <x v="676"/>
    </i>
    <i r="1">
      <x v="679"/>
    </i>
    <i r="1">
      <x v="686"/>
    </i>
    <i r="1">
      <x v="713"/>
    </i>
    <i r="1">
      <x v="725"/>
    </i>
    <i r="1">
      <x v="726"/>
    </i>
    <i r="1">
      <x v="738"/>
    </i>
    <i r="1">
      <x v="761"/>
    </i>
    <i r="1">
      <x v="784"/>
    </i>
    <i r="1">
      <x v="791"/>
    </i>
    <i>
      <x v="20"/>
    </i>
    <i r="1">
      <x v="571"/>
    </i>
    <i r="1">
      <x v="586"/>
    </i>
    <i r="1">
      <x v="600"/>
    </i>
    <i r="1">
      <x v="603"/>
    </i>
    <i r="1">
      <x v="644"/>
    </i>
    <i r="1">
      <x v="647"/>
    </i>
    <i r="1">
      <x v="652"/>
    </i>
    <i r="1">
      <x v="653"/>
    </i>
    <i r="1">
      <x v="659"/>
    </i>
    <i r="1">
      <x v="662"/>
    </i>
    <i r="1">
      <x v="667"/>
    </i>
    <i r="1">
      <x v="672"/>
    </i>
    <i r="1">
      <x v="680"/>
    </i>
    <i r="1">
      <x v="682"/>
    </i>
    <i r="1">
      <x v="696"/>
    </i>
    <i r="1">
      <x v="703"/>
    </i>
    <i r="1">
      <x v="710"/>
    </i>
    <i r="1">
      <x v="712"/>
    </i>
    <i r="1">
      <x v="722"/>
    </i>
    <i r="1">
      <x v="727"/>
    </i>
    <i r="1">
      <x v="730"/>
    </i>
    <i r="1">
      <x v="736"/>
    </i>
    <i r="1">
      <x v="746"/>
    </i>
    <i r="1">
      <x v="748"/>
    </i>
    <i r="1">
      <x v="751"/>
    </i>
    <i r="1">
      <x v="752"/>
    </i>
    <i r="1">
      <x v="753"/>
    </i>
    <i r="1">
      <x v="754"/>
    </i>
    <i r="1">
      <x v="758"/>
    </i>
    <i r="1">
      <x v="759"/>
    </i>
    <i r="1">
      <x v="763"/>
    </i>
    <i r="1">
      <x v="764"/>
    </i>
    <i r="1">
      <x v="769"/>
    </i>
    <i r="1">
      <x v="771"/>
    </i>
    <i r="1">
      <x v="775"/>
    </i>
    <i r="1">
      <x v="785"/>
    </i>
    <i r="1">
      <x v="790"/>
    </i>
    <i r="1">
      <x v="798"/>
    </i>
    <i r="1">
      <x v="820"/>
    </i>
    <i r="1">
      <x v="825"/>
    </i>
    <i r="1">
      <x v="834"/>
    </i>
    <i r="1">
      <x v="842"/>
    </i>
    <i r="1">
      <x v="845"/>
    </i>
    <i r="1">
      <x v="852"/>
    </i>
    <i r="1">
      <x v="854"/>
    </i>
    <i>
      <x v="22"/>
    </i>
    <i r="1">
      <x v="634"/>
    </i>
    <i r="1">
      <x v="656"/>
    </i>
    <i r="1">
      <x v="698"/>
    </i>
    <i r="1">
      <x v="702"/>
    </i>
    <i r="1">
      <x v="766"/>
    </i>
    <i r="1">
      <x v="773"/>
    </i>
    <i r="1">
      <x v="812"/>
    </i>
    <i r="1">
      <x v="821"/>
    </i>
    <i r="1">
      <x v="822"/>
    </i>
    <i r="1">
      <x v="826"/>
    </i>
    <i r="1">
      <x v="827"/>
    </i>
    <i r="1">
      <x v="837"/>
    </i>
    <i r="1">
      <x v="850"/>
    </i>
    <i>
      <x v="23"/>
    </i>
    <i r="1">
      <x v="651"/>
    </i>
    <i r="1">
      <x v="670"/>
    </i>
    <i r="1">
      <x v="684"/>
    </i>
    <i r="1">
      <x v="700"/>
    </i>
    <i r="1">
      <x v="708"/>
    </i>
    <i r="1">
      <x v="717"/>
    </i>
    <i r="1">
      <x v="755"/>
    </i>
    <i r="1">
      <x v="840"/>
    </i>
    <i r="1">
      <x v="844"/>
    </i>
    <i r="1">
      <x v="848"/>
    </i>
    <i>
      <x v="24"/>
    </i>
    <i r="1">
      <x v="675"/>
    </i>
    <i r="1">
      <x v="776"/>
    </i>
    <i r="1">
      <x v="792"/>
    </i>
    <i r="1">
      <x v="851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31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30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2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26">
      <pivotArea dataOnly="0" labelOnly="1" fieldPosition="0">
        <references count="1">
          <reference field="0" count="1">
            <x v="0"/>
          </reference>
        </references>
      </pivotArea>
    </format>
    <format dxfId="25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2"/>
  <sheetViews>
    <sheetView showGridLines="0" workbookViewId="0">
      <selection activeCell="A11" sqref="A11"/>
    </sheetView>
  </sheetViews>
  <sheetFormatPr defaultRowHeight="15" x14ac:dyDescent="0.25"/>
  <cols>
    <col min="1" max="1" width="48" customWidth="1"/>
    <col min="2" max="2" width="16.28515625" style="6" customWidth="1"/>
    <col min="3" max="3" width="10.5703125" style="6" customWidth="1"/>
    <col min="4" max="4" width="10.42578125" style="6" customWidth="1"/>
    <col min="5" max="5" width="7.140625" style="6" customWidth="1"/>
    <col min="6" max="6" width="11" style="6" customWidth="1"/>
    <col min="7" max="7" width="10.5703125" style="6" customWidth="1"/>
    <col min="8" max="8" width="10.42578125" style="6" customWidth="1"/>
    <col min="9" max="9" width="10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33</v>
      </c>
    </row>
    <row r="3" spans="1:13" ht="28.5" x14ac:dyDescent="0.45">
      <c r="A3" s="28" t="s">
        <v>272</v>
      </c>
      <c r="B3" s="28"/>
      <c r="C3" s="28"/>
      <c r="D3" s="28"/>
      <c r="E3" s="28"/>
      <c r="F3" s="28"/>
      <c r="G3" s="28"/>
      <c r="H3" s="28"/>
      <c r="I3" s="28"/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7" t="s">
        <v>22</v>
      </c>
      <c r="C5" s="27"/>
      <c r="D5" s="27"/>
      <c r="E5" s="27"/>
      <c r="F5" s="27" t="s">
        <v>24</v>
      </c>
      <c r="G5" s="27"/>
      <c r="H5" s="27"/>
      <c r="I5" s="27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26</v>
      </c>
      <c r="B7" s="9">
        <v>16.75</v>
      </c>
      <c r="C7" s="10">
        <v>181.33</v>
      </c>
      <c r="D7" s="10">
        <v>151.16999999999999</v>
      </c>
      <c r="E7" s="11">
        <v>0.19951048488456721</v>
      </c>
      <c r="F7" s="9">
        <v>16.75</v>
      </c>
      <c r="G7" s="10">
        <v>5200.58</v>
      </c>
      <c r="H7" s="10">
        <v>5883.25</v>
      </c>
      <c r="I7" s="11">
        <v>-0.11603620447881699</v>
      </c>
      <c r="J7" s="7">
        <v>33.5</v>
      </c>
      <c r="K7" s="2">
        <v>5381.91</v>
      </c>
      <c r="L7" s="2">
        <v>6034.42</v>
      </c>
      <c r="M7" s="3">
        <v>-0.10813135313750123</v>
      </c>
    </row>
    <row r="8" spans="1:13" x14ac:dyDescent="0.25">
      <c r="A8" s="4" t="s">
        <v>47</v>
      </c>
      <c r="B8" s="9">
        <v>16.75</v>
      </c>
      <c r="C8" s="10">
        <v>181.33</v>
      </c>
      <c r="D8" s="10">
        <v>151.16999999999999</v>
      </c>
      <c r="E8" s="11">
        <v>0.19951048488456721</v>
      </c>
      <c r="F8" s="9">
        <v>16.75</v>
      </c>
      <c r="G8" s="10">
        <v>5200.58</v>
      </c>
      <c r="H8" s="10">
        <v>5883.25</v>
      </c>
      <c r="I8" s="11">
        <v>-0.11603620447881699</v>
      </c>
      <c r="J8" s="7">
        <v>33.5</v>
      </c>
      <c r="K8" s="2">
        <v>5381.91</v>
      </c>
      <c r="L8" s="2">
        <v>6034.42</v>
      </c>
      <c r="M8" s="3">
        <v>-0.10813135313750123</v>
      </c>
    </row>
    <row r="9" spans="1:13" x14ac:dyDescent="0.25">
      <c r="A9" s="1" t="s">
        <v>27</v>
      </c>
      <c r="B9" s="9">
        <v>19.95</v>
      </c>
      <c r="C9" s="10">
        <v>0.08</v>
      </c>
      <c r="D9" s="10">
        <v>1.17</v>
      </c>
      <c r="E9" s="11">
        <v>-0.93162393162393153</v>
      </c>
      <c r="F9" s="9">
        <v>19.95</v>
      </c>
      <c r="G9" s="10">
        <v>910.33</v>
      </c>
      <c r="H9" s="10">
        <v>0.5</v>
      </c>
      <c r="I9" s="11">
        <v>1819.66</v>
      </c>
      <c r="J9" s="7">
        <v>39.9</v>
      </c>
      <c r="K9" s="2">
        <v>910.41000000000008</v>
      </c>
      <c r="L9" s="2">
        <v>1.67</v>
      </c>
      <c r="M9" s="3">
        <v>544.15568862275461</v>
      </c>
    </row>
    <row r="10" spans="1:13" x14ac:dyDescent="0.25">
      <c r="A10" s="4" t="s">
        <v>183</v>
      </c>
      <c r="B10" s="9">
        <v>19.95</v>
      </c>
      <c r="C10" s="10">
        <v>0.08</v>
      </c>
      <c r="D10" s="10">
        <v>1.17</v>
      </c>
      <c r="E10" s="11">
        <v>-0.93162393162393153</v>
      </c>
      <c r="F10" s="9">
        <v>19.95</v>
      </c>
      <c r="G10" s="10">
        <v>910.33</v>
      </c>
      <c r="H10" s="10">
        <v>0.5</v>
      </c>
      <c r="I10" s="11">
        <v>1819.66</v>
      </c>
      <c r="J10" s="7">
        <v>39.9</v>
      </c>
      <c r="K10" s="2">
        <v>910.41000000000008</v>
      </c>
      <c r="L10" s="2">
        <v>1.67</v>
      </c>
      <c r="M10" s="3">
        <v>544.15568862275461</v>
      </c>
    </row>
    <row r="11" spans="1:13" x14ac:dyDescent="0.25">
      <c r="A11" s="1" t="s">
        <v>270</v>
      </c>
      <c r="B11" s="9">
        <v>14.75</v>
      </c>
      <c r="C11" s="10">
        <v>155.66999999999999</v>
      </c>
      <c r="D11" s="10"/>
      <c r="E11" s="11">
        <v>0</v>
      </c>
      <c r="F11" s="9">
        <v>14.75</v>
      </c>
      <c r="G11" s="10">
        <v>1089.67</v>
      </c>
      <c r="H11" s="10"/>
      <c r="I11" s="11">
        <v>0</v>
      </c>
      <c r="J11" s="7">
        <v>29.5</v>
      </c>
      <c r="K11" s="2">
        <v>1245.3400000000001</v>
      </c>
      <c r="L11" s="2"/>
      <c r="M11" s="3">
        <v>0</v>
      </c>
    </row>
    <row r="12" spans="1:13" x14ac:dyDescent="0.25">
      <c r="A12" s="4" t="s">
        <v>74</v>
      </c>
      <c r="B12" s="9">
        <v>14.75</v>
      </c>
      <c r="C12" s="10">
        <v>155.66999999999999</v>
      </c>
      <c r="D12" s="10"/>
      <c r="E12" s="11">
        <v>0</v>
      </c>
      <c r="F12" s="9">
        <v>14.75</v>
      </c>
      <c r="G12" s="10">
        <v>1089.67</v>
      </c>
      <c r="H12" s="10"/>
      <c r="I12" s="11">
        <v>0</v>
      </c>
      <c r="J12" s="7">
        <v>29.5</v>
      </c>
      <c r="K12" s="2">
        <v>1245.3400000000001</v>
      </c>
      <c r="L12" s="2"/>
      <c r="M12" s="3">
        <v>0</v>
      </c>
    </row>
    <row r="13" spans="1:13" x14ac:dyDescent="0.25">
      <c r="A13" s="1" t="s">
        <v>32</v>
      </c>
      <c r="B13" s="9">
        <v>51.45</v>
      </c>
      <c r="C13" s="10">
        <v>337.08000000000004</v>
      </c>
      <c r="D13" s="10">
        <v>152.33999999999997</v>
      </c>
      <c r="E13" s="11">
        <v>1.2126821583300518</v>
      </c>
      <c r="F13" s="9">
        <v>51.45</v>
      </c>
      <c r="G13" s="10">
        <v>7200.58</v>
      </c>
      <c r="H13" s="10">
        <v>5883.75</v>
      </c>
      <c r="I13" s="11">
        <v>0.22380794561291692</v>
      </c>
      <c r="J13" s="7">
        <v>102.9</v>
      </c>
      <c r="K13" s="2">
        <v>7537.66</v>
      </c>
      <c r="L13" s="2">
        <v>6036.09</v>
      </c>
      <c r="M13" s="3">
        <v>0.24876534312775317</v>
      </c>
    </row>
    <row r="14" spans="1:13" x14ac:dyDescent="0.25">
      <c r="B14"/>
      <c r="C14"/>
      <c r="D14"/>
      <c r="E14"/>
      <c r="F14"/>
      <c r="G14"/>
      <c r="H14"/>
      <c r="I14"/>
    </row>
    <row r="15" spans="1:13" x14ac:dyDescent="0.25">
      <c r="B15"/>
      <c r="C15"/>
      <c r="D15"/>
      <c r="E15"/>
      <c r="F15"/>
      <c r="G15"/>
      <c r="H15"/>
      <c r="I15"/>
    </row>
    <row r="16" spans="1:13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</sheetData>
  <mergeCells count="1">
    <mergeCell ref="A3:I3"/>
  </mergeCells>
  <conditionalFormatting sqref="E1:E2 E1127:E1048576">
    <cfRule type="cellIs" dxfId="24" priority="10" operator="lessThan">
      <formula>0</formula>
    </cfRule>
  </conditionalFormatting>
  <conditionalFormatting pivot="1" sqref="E7:E13 I7:I13 M7:M13">
    <cfRule type="cellIs" dxfId="23" priority="9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7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0"/>
  <sheetViews>
    <sheetView zoomScale="86" zoomScaleNormal="86" workbookViewId="0">
      <selection activeCell="I42" sqref="I42"/>
    </sheetView>
  </sheetViews>
  <sheetFormatPr defaultRowHeight="15" x14ac:dyDescent="0.25"/>
  <cols>
    <col min="4" max="4" width="47.140625" bestFit="1" customWidth="1"/>
    <col min="5" max="5" width="37.28515625" bestFit="1" customWidth="1"/>
    <col min="13" max="13" width="17.5703125" bestFit="1" customWidth="1"/>
    <col min="15" max="15" width="18.42578125" bestFit="1" customWidth="1"/>
    <col min="16" max="16" width="19.5703125" bestFit="1" customWidth="1"/>
  </cols>
  <sheetData>
    <row r="1" spans="1:22" x14ac:dyDescent="0.25">
      <c r="A1" t="s">
        <v>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25</v>
      </c>
    </row>
    <row r="2" spans="1:22" x14ac:dyDescent="0.25">
      <c r="A2" s="14" t="s">
        <v>22</v>
      </c>
      <c r="B2">
        <v>1</v>
      </c>
      <c r="C2">
        <v>35386</v>
      </c>
      <c r="D2" t="s">
        <v>43</v>
      </c>
      <c r="E2" t="s">
        <v>290</v>
      </c>
      <c r="F2" t="s">
        <v>291</v>
      </c>
      <c r="G2" t="s">
        <v>20</v>
      </c>
      <c r="H2">
        <v>640010</v>
      </c>
      <c r="I2" t="s">
        <v>42</v>
      </c>
      <c r="J2">
        <v>16.95</v>
      </c>
      <c r="K2">
        <v>219450</v>
      </c>
      <c r="L2">
        <v>121726</v>
      </c>
      <c r="M2">
        <v>18287.5</v>
      </c>
      <c r="N2">
        <v>10143.83</v>
      </c>
      <c r="O2">
        <v>3252909.29</v>
      </c>
      <c r="P2">
        <v>1804345.58</v>
      </c>
      <c r="Q2" t="s">
        <v>378</v>
      </c>
      <c r="R2">
        <v>31.45</v>
      </c>
      <c r="S2">
        <v>26.1</v>
      </c>
      <c r="T2" t="s">
        <v>496</v>
      </c>
      <c r="U2">
        <v>620</v>
      </c>
      <c r="V2" t="str">
        <f>VLOOKUP(H2,LUtable!A$3:B$15,2,FALSE)</f>
        <v>Vintages</v>
      </c>
    </row>
    <row r="3" spans="1:22" x14ac:dyDescent="0.25">
      <c r="A3" s="14" t="s">
        <v>22</v>
      </c>
      <c r="B3">
        <v>2</v>
      </c>
      <c r="C3">
        <v>316570</v>
      </c>
      <c r="D3" t="s">
        <v>44</v>
      </c>
      <c r="E3" t="s">
        <v>294</v>
      </c>
      <c r="F3" t="s">
        <v>291</v>
      </c>
      <c r="G3" t="s">
        <v>20</v>
      </c>
      <c r="H3">
        <v>640010</v>
      </c>
      <c r="I3" t="s">
        <v>42</v>
      </c>
      <c r="J3">
        <v>16.95</v>
      </c>
      <c r="K3">
        <v>108688</v>
      </c>
      <c r="L3">
        <v>30195</v>
      </c>
      <c r="M3">
        <v>9057.33</v>
      </c>
      <c r="N3">
        <v>2516.25</v>
      </c>
      <c r="O3">
        <v>1611083.19</v>
      </c>
      <c r="P3">
        <v>447580.75</v>
      </c>
      <c r="Q3" t="s">
        <v>523</v>
      </c>
      <c r="R3">
        <v>15.58</v>
      </c>
      <c r="S3">
        <v>6.48</v>
      </c>
      <c r="T3" t="s">
        <v>369</v>
      </c>
      <c r="U3">
        <v>584</v>
      </c>
      <c r="V3" t="str">
        <f>VLOOKUP(H3,LUtable!A$3:B$15,2,FALSE)</f>
        <v>Vintages</v>
      </c>
    </row>
    <row r="4" spans="1:22" x14ac:dyDescent="0.25">
      <c r="A4" s="14" t="s">
        <v>22</v>
      </c>
      <c r="B4">
        <v>3</v>
      </c>
      <c r="C4">
        <v>293043</v>
      </c>
      <c r="D4" t="s">
        <v>41</v>
      </c>
      <c r="E4" t="s">
        <v>296</v>
      </c>
      <c r="F4" t="s">
        <v>291</v>
      </c>
      <c r="G4" t="s">
        <v>20</v>
      </c>
      <c r="H4">
        <v>433580</v>
      </c>
      <c r="I4" t="s">
        <v>42</v>
      </c>
      <c r="J4">
        <v>14.95</v>
      </c>
      <c r="K4">
        <v>107229</v>
      </c>
      <c r="L4">
        <v>71507</v>
      </c>
      <c r="M4">
        <v>8935.75</v>
      </c>
      <c r="N4">
        <v>5958.92</v>
      </c>
      <c r="O4">
        <v>1399670.58</v>
      </c>
      <c r="P4">
        <v>933387.83</v>
      </c>
      <c r="Q4" t="s">
        <v>354</v>
      </c>
      <c r="R4">
        <v>15.37</v>
      </c>
      <c r="S4">
        <v>15.33</v>
      </c>
      <c r="T4" t="s">
        <v>304</v>
      </c>
      <c r="U4">
        <v>588</v>
      </c>
      <c r="V4" t="str">
        <f>VLOOKUP(H4,LUtable!A$3:B$15,2,FALSE)</f>
        <v>Wines</v>
      </c>
    </row>
    <row r="5" spans="1:22" x14ac:dyDescent="0.25">
      <c r="A5" s="14" t="s">
        <v>22</v>
      </c>
      <c r="B5">
        <v>4</v>
      </c>
      <c r="C5">
        <v>610972</v>
      </c>
      <c r="D5" t="s">
        <v>299</v>
      </c>
      <c r="E5" t="s">
        <v>300</v>
      </c>
      <c r="F5" t="s">
        <v>291</v>
      </c>
      <c r="G5" t="s">
        <v>20</v>
      </c>
      <c r="H5">
        <v>433580</v>
      </c>
      <c r="I5" t="s">
        <v>42</v>
      </c>
      <c r="J5">
        <v>14.95</v>
      </c>
      <c r="K5">
        <v>30546</v>
      </c>
      <c r="L5">
        <v>20256</v>
      </c>
      <c r="M5">
        <v>2545.5</v>
      </c>
      <c r="N5">
        <v>1688</v>
      </c>
      <c r="O5">
        <v>398719.91</v>
      </c>
      <c r="P5">
        <v>264403.53999999998</v>
      </c>
      <c r="Q5" t="s">
        <v>485</v>
      </c>
      <c r="R5">
        <v>4.38</v>
      </c>
      <c r="S5">
        <v>4.34</v>
      </c>
      <c r="T5" t="s">
        <v>524</v>
      </c>
      <c r="U5">
        <v>503</v>
      </c>
      <c r="V5" t="str">
        <f>VLOOKUP(H5,LUtable!A$3:B$15,2,FALSE)</f>
        <v>Wines</v>
      </c>
    </row>
    <row r="6" spans="1:22" x14ac:dyDescent="0.25">
      <c r="A6" s="14" t="s">
        <v>22</v>
      </c>
      <c r="B6">
        <v>5</v>
      </c>
      <c r="C6">
        <v>326728</v>
      </c>
      <c r="D6" t="s">
        <v>50</v>
      </c>
      <c r="E6" t="s">
        <v>294</v>
      </c>
      <c r="F6" t="s">
        <v>291</v>
      </c>
      <c r="G6" t="s">
        <v>20</v>
      </c>
      <c r="H6">
        <v>640015</v>
      </c>
      <c r="I6" t="s">
        <v>51</v>
      </c>
      <c r="J6">
        <v>19.95</v>
      </c>
      <c r="K6">
        <v>19644</v>
      </c>
      <c r="L6">
        <v>38270</v>
      </c>
      <c r="M6">
        <v>1637</v>
      </c>
      <c r="N6">
        <v>3189.17</v>
      </c>
      <c r="O6">
        <v>343335.4</v>
      </c>
      <c r="P6">
        <v>668878.31999999995</v>
      </c>
      <c r="Q6" t="s">
        <v>525</v>
      </c>
      <c r="R6">
        <v>2.82</v>
      </c>
      <c r="S6">
        <v>8.2100000000000009</v>
      </c>
      <c r="T6" t="s">
        <v>426</v>
      </c>
      <c r="U6">
        <v>448</v>
      </c>
      <c r="V6" t="str">
        <f>VLOOKUP(H6,LUtable!A$3:B$15,2,FALSE)</f>
        <v>Vintages</v>
      </c>
    </row>
    <row r="7" spans="1:22" x14ac:dyDescent="0.25">
      <c r="A7" s="14" t="s">
        <v>22</v>
      </c>
      <c r="B7">
        <v>6</v>
      </c>
      <c r="C7">
        <v>626390</v>
      </c>
      <c r="D7" t="s">
        <v>53</v>
      </c>
      <c r="E7" t="s">
        <v>290</v>
      </c>
      <c r="F7" t="s">
        <v>291</v>
      </c>
      <c r="G7" t="s">
        <v>20</v>
      </c>
      <c r="H7">
        <v>642015</v>
      </c>
      <c r="I7" t="s">
        <v>54</v>
      </c>
      <c r="J7">
        <v>22.95</v>
      </c>
      <c r="K7">
        <v>12922</v>
      </c>
      <c r="L7">
        <v>15300</v>
      </c>
      <c r="M7">
        <v>1076.83</v>
      </c>
      <c r="N7">
        <v>1275</v>
      </c>
      <c r="O7">
        <v>260155.31</v>
      </c>
      <c r="P7">
        <v>308030.96999999997</v>
      </c>
      <c r="Q7" t="s">
        <v>514</v>
      </c>
      <c r="R7">
        <v>1.85</v>
      </c>
      <c r="S7">
        <v>3.28</v>
      </c>
      <c r="T7" t="s">
        <v>316</v>
      </c>
      <c r="U7">
        <v>461</v>
      </c>
      <c r="V7" t="str">
        <f>VLOOKUP(H7,LUtable!A$3:B$15,2,FALSE)</f>
        <v>Vintages</v>
      </c>
    </row>
    <row r="8" spans="1:22" x14ac:dyDescent="0.25">
      <c r="A8" s="14" t="s">
        <v>22</v>
      </c>
      <c r="B8">
        <v>7</v>
      </c>
      <c r="C8">
        <v>620054</v>
      </c>
      <c r="D8" t="s">
        <v>91</v>
      </c>
      <c r="E8" t="s">
        <v>324</v>
      </c>
      <c r="F8" t="s">
        <v>291</v>
      </c>
      <c r="G8" t="s">
        <v>20</v>
      </c>
      <c r="H8">
        <v>433580</v>
      </c>
      <c r="I8" t="s">
        <v>42</v>
      </c>
      <c r="J8">
        <v>14.95</v>
      </c>
      <c r="K8">
        <v>11763</v>
      </c>
      <c r="L8">
        <v>1810</v>
      </c>
      <c r="M8">
        <v>980.25</v>
      </c>
      <c r="N8">
        <v>150.83000000000001</v>
      </c>
      <c r="O8">
        <v>153543.57999999999</v>
      </c>
      <c r="P8">
        <v>23626.11</v>
      </c>
      <c r="Q8" t="s">
        <v>526</v>
      </c>
      <c r="R8">
        <v>1.69</v>
      </c>
      <c r="S8">
        <v>0.39</v>
      </c>
      <c r="T8" t="s">
        <v>382</v>
      </c>
      <c r="U8">
        <v>251</v>
      </c>
      <c r="V8" t="str">
        <f>VLOOKUP(H8,LUtable!A$3:B$15,2,FALSE)</f>
        <v>Wines</v>
      </c>
    </row>
    <row r="9" spans="1:22" x14ac:dyDescent="0.25">
      <c r="A9" s="14" t="s">
        <v>22</v>
      </c>
      <c r="B9">
        <v>8</v>
      </c>
      <c r="C9">
        <v>326090</v>
      </c>
      <c r="D9" t="s">
        <v>45</v>
      </c>
      <c r="E9" t="s">
        <v>294</v>
      </c>
      <c r="F9" t="s">
        <v>291</v>
      </c>
      <c r="G9" t="s">
        <v>20</v>
      </c>
      <c r="H9">
        <v>640020</v>
      </c>
      <c r="I9" t="s">
        <v>46</v>
      </c>
      <c r="J9">
        <v>19.95</v>
      </c>
      <c r="K9">
        <v>11301</v>
      </c>
      <c r="L9">
        <v>7980</v>
      </c>
      <c r="M9">
        <v>941.75</v>
      </c>
      <c r="N9">
        <v>665</v>
      </c>
      <c r="O9">
        <v>197517.48</v>
      </c>
      <c r="P9">
        <v>139473.45000000001</v>
      </c>
      <c r="Q9" t="s">
        <v>325</v>
      </c>
      <c r="R9">
        <v>1.62</v>
      </c>
      <c r="S9">
        <v>1.71</v>
      </c>
      <c r="T9" t="s">
        <v>487</v>
      </c>
      <c r="U9">
        <v>377</v>
      </c>
      <c r="V9" t="str">
        <f>VLOOKUP(H9,LUtable!A$3:B$15,2,FALSE)</f>
        <v>Vintages</v>
      </c>
    </row>
    <row r="10" spans="1:22" x14ac:dyDescent="0.25">
      <c r="A10" s="14" t="s">
        <v>22</v>
      </c>
      <c r="B10">
        <v>9</v>
      </c>
      <c r="C10">
        <v>10718</v>
      </c>
      <c r="D10" t="s">
        <v>48</v>
      </c>
      <c r="E10" t="s">
        <v>324</v>
      </c>
      <c r="F10" t="s">
        <v>291</v>
      </c>
      <c r="G10" t="s">
        <v>20</v>
      </c>
      <c r="H10">
        <v>433580</v>
      </c>
      <c r="I10" t="s">
        <v>42</v>
      </c>
      <c r="J10">
        <v>12.95</v>
      </c>
      <c r="K10">
        <v>11145</v>
      </c>
      <c r="M10">
        <v>928.75</v>
      </c>
      <c r="O10">
        <v>125751.11</v>
      </c>
      <c r="Q10" t="s">
        <v>326</v>
      </c>
      <c r="R10">
        <v>1.6</v>
      </c>
      <c r="T10" t="s">
        <v>326</v>
      </c>
      <c r="U10">
        <v>433</v>
      </c>
      <c r="V10" t="str">
        <f>VLOOKUP(H10,LUtable!A$3:B$15,2,FALSE)</f>
        <v>Wines</v>
      </c>
    </row>
    <row r="11" spans="1:22" x14ac:dyDescent="0.25">
      <c r="A11" s="14" t="s">
        <v>22</v>
      </c>
      <c r="B11">
        <v>10</v>
      </c>
      <c r="C11">
        <v>426601</v>
      </c>
      <c r="D11" t="s">
        <v>49</v>
      </c>
      <c r="E11" t="s">
        <v>303</v>
      </c>
      <c r="F11" t="s">
        <v>291</v>
      </c>
      <c r="G11" t="s">
        <v>20</v>
      </c>
      <c r="H11">
        <v>433580</v>
      </c>
      <c r="I11" t="s">
        <v>42</v>
      </c>
      <c r="J11">
        <v>17.95</v>
      </c>
      <c r="K11">
        <v>10730</v>
      </c>
      <c r="L11">
        <v>29068</v>
      </c>
      <c r="M11">
        <v>894.17</v>
      </c>
      <c r="N11">
        <v>2422.33</v>
      </c>
      <c r="O11">
        <v>168546.46</v>
      </c>
      <c r="P11">
        <v>456599.12</v>
      </c>
      <c r="Q11" t="s">
        <v>527</v>
      </c>
      <c r="R11">
        <v>1.54</v>
      </c>
      <c r="S11">
        <v>6.23</v>
      </c>
      <c r="T11" t="s">
        <v>445</v>
      </c>
      <c r="U11">
        <v>494</v>
      </c>
      <c r="V11" t="str">
        <f>VLOOKUP(H11,LUtable!A$3:B$15,2,FALSE)</f>
        <v>Wines</v>
      </c>
    </row>
    <row r="12" spans="1:22" x14ac:dyDescent="0.25">
      <c r="A12" s="14" t="s">
        <v>22</v>
      </c>
      <c r="B12">
        <v>11</v>
      </c>
      <c r="C12">
        <v>308288</v>
      </c>
      <c r="D12" t="s">
        <v>52</v>
      </c>
      <c r="E12" t="s">
        <v>311</v>
      </c>
      <c r="F12" t="s">
        <v>291</v>
      </c>
      <c r="G12" t="s">
        <v>20</v>
      </c>
      <c r="H12">
        <v>433580</v>
      </c>
      <c r="I12" t="s">
        <v>42</v>
      </c>
      <c r="J12">
        <v>19.8</v>
      </c>
      <c r="K12">
        <v>8933</v>
      </c>
      <c r="L12">
        <v>7810</v>
      </c>
      <c r="M12">
        <v>744.42</v>
      </c>
      <c r="N12">
        <v>650.83000000000004</v>
      </c>
      <c r="O12">
        <v>154944.07</v>
      </c>
      <c r="P12">
        <v>135465.49</v>
      </c>
      <c r="Q12" t="s">
        <v>343</v>
      </c>
      <c r="R12">
        <v>1.28</v>
      </c>
      <c r="S12">
        <v>1.67</v>
      </c>
      <c r="T12" t="s">
        <v>314</v>
      </c>
      <c r="U12">
        <v>398</v>
      </c>
      <c r="V12" t="str">
        <f>VLOOKUP(H12,LUtable!A$3:B$15,2,FALSE)</f>
        <v>Wines</v>
      </c>
    </row>
    <row r="13" spans="1:22" x14ac:dyDescent="0.25">
      <c r="A13" s="14" t="s">
        <v>22</v>
      </c>
      <c r="B13">
        <v>12</v>
      </c>
      <c r="C13">
        <v>991950</v>
      </c>
      <c r="D13" t="s">
        <v>55</v>
      </c>
      <c r="E13" t="s">
        <v>290</v>
      </c>
      <c r="F13" t="s">
        <v>291</v>
      </c>
      <c r="G13" t="s">
        <v>20</v>
      </c>
      <c r="H13">
        <v>640015</v>
      </c>
      <c r="I13" t="s">
        <v>51</v>
      </c>
      <c r="J13">
        <v>19.95</v>
      </c>
      <c r="K13">
        <v>8794</v>
      </c>
      <c r="L13">
        <v>8695</v>
      </c>
      <c r="M13">
        <v>732.83</v>
      </c>
      <c r="N13">
        <v>724.58</v>
      </c>
      <c r="O13">
        <v>153700.44</v>
      </c>
      <c r="P13">
        <v>151970.13</v>
      </c>
      <c r="Q13" t="s">
        <v>524</v>
      </c>
      <c r="R13">
        <v>1.26</v>
      </c>
      <c r="S13">
        <v>1.86</v>
      </c>
      <c r="T13" t="s">
        <v>488</v>
      </c>
      <c r="U13">
        <v>381</v>
      </c>
      <c r="V13" t="str">
        <f>VLOOKUP(H13,LUtable!A$3:B$15,2,FALSE)</f>
        <v>Vintages</v>
      </c>
    </row>
    <row r="14" spans="1:22" x14ac:dyDescent="0.25">
      <c r="A14" s="14" t="s">
        <v>22</v>
      </c>
      <c r="B14">
        <v>13</v>
      </c>
      <c r="C14">
        <v>677450</v>
      </c>
      <c r="D14" t="s">
        <v>528</v>
      </c>
      <c r="E14" t="s">
        <v>321</v>
      </c>
      <c r="F14" t="s">
        <v>291</v>
      </c>
      <c r="G14" t="s">
        <v>20</v>
      </c>
      <c r="H14">
        <v>640010</v>
      </c>
      <c r="I14" t="s">
        <v>42</v>
      </c>
      <c r="J14">
        <v>26.95</v>
      </c>
      <c r="K14">
        <v>6402</v>
      </c>
      <c r="L14">
        <v>5586</v>
      </c>
      <c r="M14">
        <v>533.5</v>
      </c>
      <c r="N14">
        <v>465.5</v>
      </c>
      <c r="O14">
        <v>151551.76999999999</v>
      </c>
      <c r="P14">
        <v>132234.96</v>
      </c>
      <c r="Q14" t="s">
        <v>312</v>
      </c>
      <c r="R14">
        <v>0.92</v>
      </c>
      <c r="S14">
        <v>1.2</v>
      </c>
      <c r="T14" t="s">
        <v>314</v>
      </c>
      <c r="U14">
        <v>220</v>
      </c>
      <c r="V14" t="str">
        <f>VLOOKUP(H14,LUtable!A$3:B$15,2,FALSE)</f>
        <v>Vintages</v>
      </c>
    </row>
    <row r="15" spans="1:22" x14ac:dyDescent="0.25">
      <c r="A15" s="14" t="s">
        <v>22</v>
      </c>
      <c r="B15">
        <v>14</v>
      </c>
      <c r="C15">
        <v>590414</v>
      </c>
      <c r="D15" t="s">
        <v>83</v>
      </c>
      <c r="E15" t="s">
        <v>294</v>
      </c>
      <c r="F15" t="s">
        <v>291</v>
      </c>
      <c r="G15" t="s">
        <v>20</v>
      </c>
      <c r="H15">
        <v>642015</v>
      </c>
      <c r="I15" t="s">
        <v>54</v>
      </c>
      <c r="J15">
        <v>20.95</v>
      </c>
      <c r="K15">
        <v>6391</v>
      </c>
      <c r="L15">
        <v>2121</v>
      </c>
      <c r="M15">
        <v>532.58000000000004</v>
      </c>
      <c r="N15">
        <v>176.75</v>
      </c>
      <c r="O15">
        <v>117356.86</v>
      </c>
      <c r="P15">
        <v>38947.57</v>
      </c>
      <c r="Q15" t="s">
        <v>529</v>
      </c>
      <c r="R15">
        <v>0.92</v>
      </c>
      <c r="S15">
        <v>0.45</v>
      </c>
      <c r="T15" t="s">
        <v>530</v>
      </c>
      <c r="U15">
        <v>243</v>
      </c>
      <c r="V15" t="str">
        <f>VLOOKUP(H15,LUtable!A$3:B$15,2,FALSE)</f>
        <v>Vintages</v>
      </c>
    </row>
    <row r="16" spans="1:22" x14ac:dyDescent="0.25">
      <c r="A16" s="14" t="s">
        <v>22</v>
      </c>
      <c r="B16">
        <v>15</v>
      </c>
      <c r="C16">
        <v>619452</v>
      </c>
      <c r="D16" t="s">
        <v>57</v>
      </c>
      <c r="E16" t="s">
        <v>308</v>
      </c>
      <c r="F16" t="s">
        <v>291</v>
      </c>
      <c r="G16" t="s">
        <v>20</v>
      </c>
      <c r="H16">
        <v>433580</v>
      </c>
      <c r="I16" t="s">
        <v>42</v>
      </c>
      <c r="J16">
        <v>17.95</v>
      </c>
      <c r="K16">
        <v>5714</v>
      </c>
      <c r="L16">
        <v>23008</v>
      </c>
      <c r="M16">
        <v>476.17</v>
      </c>
      <c r="N16">
        <v>1917.33</v>
      </c>
      <c r="O16">
        <v>89755.31</v>
      </c>
      <c r="P16">
        <v>361408.85</v>
      </c>
      <c r="Q16" t="s">
        <v>445</v>
      </c>
      <c r="R16">
        <v>0.82</v>
      </c>
      <c r="S16">
        <v>4.93</v>
      </c>
      <c r="T16" t="s">
        <v>433</v>
      </c>
      <c r="U16">
        <v>429</v>
      </c>
      <c r="V16" t="str">
        <f>VLOOKUP(H16,LUtable!A$3:B$15,2,FALSE)</f>
        <v>Wines</v>
      </c>
    </row>
    <row r="17" spans="1:22" x14ac:dyDescent="0.25">
      <c r="A17" s="14" t="s">
        <v>22</v>
      </c>
      <c r="B17">
        <v>16</v>
      </c>
      <c r="C17">
        <v>620062</v>
      </c>
      <c r="D17" t="s">
        <v>58</v>
      </c>
      <c r="E17" t="s">
        <v>290</v>
      </c>
      <c r="F17" t="s">
        <v>291</v>
      </c>
      <c r="G17" t="s">
        <v>20</v>
      </c>
      <c r="H17">
        <v>433580</v>
      </c>
      <c r="I17" t="s">
        <v>42</v>
      </c>
      <c r="J17">
        <v>13.95</v>
      </c>
      <c r="K17">
        <v>5263</v>
      </c>
      <c r="L17">
        <v>6239</v>
      </c>
      <c r="M17">
        <v>438.58</v>
      </c>
      <c r="N17">
        <v>519.91999999999996</v>
      </c>
      <c r="O17">
        <v>64040.93</v>
      </c>
      <c r="P17">
        <v>75917.039999999994</v>
      </c>
      <c r="Q17" t="s">
        <v>514</v>
      </c>
      <c r="R17">
        <v>0.75</v>
      </c>
      <c r="S17">
        <v>1.34</v>
      </c>
      <c r="T17" t="s">
        <v>316</v>
      </c>
      <c r="U17">
        <v>365</v>
      </c>
      <c r="V17" t="str">
        <f>VLOOKUP(H17,LUtable!A$3:B$15,2,FALSE)</f>
        <v>Wines</v>
      </c>
    </row>
    <row r="18" spans="1:22" x14ac:dyDescent="0.25">
      <c r="A18" s="14" t="s">
        <v>22</v>
      </c>
      <c r="B18">
        <v>17</v>
      </c>
      <c r="C18">
        <v>388363</v>
      </c>
      <c r="D18" t="s">
        <v>439</v>
      </c>
      <c r="E18" t="s">
        <v>420</v>
      </c>
      <c r="F18" t="s">
        <v>291</v>
      </c>
      <c r="G18" t="s">
        <v>20</v>
      </c>
      <c r="H18">
        <v>640010</v>
      </c>
      <c r="I18" t="s">
        <v>42</v>
      </c>
      <c r="J18">
        <v>18.95</v>
      </c>
      <c r="K18">
        <v>5065</v>
      </c>
      <c r="M18">
        <v>422.08</v>
      </c>
      <c r="O18">
        <v>84043.14</v>
      </c>
      <c r="Q18" t="s">
        <v>326</v>
      </c>
      <c r="R18">
        <v>0.73</v>
      </c>
      <c r="T18" t="s">
        <v>326</v>
      </c>
      <c r="U18">
        <v>223</v>
      </c>
      <c r="V18" t="str">
        <f>VLOOKUP(H18,LUtable!A$3:B$15,2,FALSE)</f>
        <v>Vintages</v>
      </c>
    </row>
    <row r="19" spans="1:22" x14ac:dyDescent="0.25">
      <c r="A19" s="14" t="s">
        <v>22</v>
      </c>
      <c r="B19">
        <v>18</v>
      </c>
      <c r="C19">
        <v>415745</v>
      </c>
      <c r="D19" t="s">
        <v>56</v>
      </c>
      <c r="E19" t="s">
        <v>290</v>
      </c>
      <c r="F19" t="s">
        <v>291</v>
      </c>
      <c r="G19" t="s">
        <v>20</v>
      </c>
      <c r="H19">
        <v>433580</v>
      </c>
      <c r="I19" t="s">
        <v>42</v>
      </c>
      <c r="J19">
        <v>16.95</v>
      </c>
      <c r="K19">
        <v>4766</v>
      </c>
      <c r="L19">
        <v>4858</v>
      </c>
      <c r="M19">
        <v>397.17</v>
      </c>
      <c r="N19">
        <v>404.83</v>
      </c>
      <c r="O19">
        <v>70646.460000000006</v>
      </c>
      <c r="P19">
        <v>72010.179999999993</v>
      </c>
      <c r="Q19" t="s">
        <v>531</v>
      </c>
      <c r="R19">
        <v>0.68</v>
      </c>
      <c r="S19">
        <v>1.04</v>
      </c>
      <c r="T19" t="s">
        <v>495</v>
      </c>
      <c r="U19">
        <v>443</v>
      </c>
      <c r="V19" t="str">
        <f>VLOOKUP(H19,LUtable!A$3:B$15,2,FALSE)</f>
        <v>Wines</v>
      </c>
    </row>
    <row r="20" spans="1:22" x14ac:dyDescent="0.25">
      <c r="A20" s="14" t="s">
        <v>22</v>
      </c>
      <c r="B20">
        <v>19</v>
      </c>
      <c r="C20">
        <v>734798</v>
      </c>
      <c r="D20" t="s">
        <v>364</v>
      </c>
      <c r="E20" t="s">
        <v>365</v>
      </c>
      <c r="F20" t="s">
        <v>291</v>
      </c>
      <c r="G20" t="s">
        <v>20</v>
      </c>
      <c r="H20">
        <v>640010</v>
      </c>
      <c r="I20" t="s">
        <v>42</v>
      </c>
      <c r="J20">
        <v>18.95</v>
      </c>
      <c r="K20">
        <v>4544</v>
      </c>
      <c r="L20">
        <v>1660</v>
      </c>
      <c r="M20">
        <v>378.67</v>
      </c>
      <c r="N20">
        <v>138.33000000000001</v>
      </c>
      <c r="O20">
        <v>75398.23</v>
      </c>
      <c r="P20">
        <v>27544.25</v>
      </c>
      <c r="Q20" t="s">
        <v>404</v>
      </c>
      <c r="R20">
        <v>0.65</v>
      </c>
      <c r="S20">
        <v>0.36</v>
      </c>
      <c r="T20" t="s">
        <v>532</v>
      </c>
      <c r="U20">
        <v>207</v>
      </c>
      <c r="V20" t="str">
        <f>VLOOKUP(H20,LUtable!A$3:B$15,2,FALSE)</f>
        <v>Vintages</v>
      </c>
    </row>
    <row r="21" spans="1:22" x14ac:dyDescent="0.25">
      <c r="A21" s="14" t="s">
        <v>22</v>
      </c>
      <c r="B21">
        <v>20</v>
      </c>
      <c r="C21">
        <v>304469</v>
      </c>
      <c r="D21" t="s">
        <v>66</v>
      </c>
      <c r="E21" t="s">
        <v>332</v>
      </c>
      <c r="F21" t="s">
        <v>291</v>
      </c>
      <c r="G21" t="s">
        <v>20</v>
      </c>
      <c r="H21">
        <v>640010</v>
      </c>
      <c r="I21" t="s">
        <v>42</v>
      </c>
      <c r="J21">
        <v>35.950000000000003</v>
      </c>
      <c r="K21">
        <v>4450</v>
      </c>
      <c r="L21">
        <v>4511</v>
      </c>
      <c r="M21">
        <v>370.83</v>
      </c>
      <c r="N21">
        <v>375.92</v>
      </c>
      <c r="O21">
        <v>140785.4</v>
      </c>
      <c r="P21">
        <v>142715.26999999999</v>
      </c>
      <c r="Q21" t="s">
        <v>533</v>
      </c>
      <c r="R21">
        <v>0.64</v>
      </c>
      <c r="S21">
        <v>0.97</v>
      </c>
      <c r="T21" t="s">
        <v>435</v>
      </c>
      <c r="U21">
        <v>206</v>
      </c>
      <c r="V21" t="str">
        <f>VLOOKUP(H21,LUtable!A$3:B$15,2,FALSE)</f>
        <v>Vintages</v>
      </c>
    </row>
    <row r="22" spans="1:22" x14ac:dyDescent="0.25">
      <c r="A22" s="14" t="s">
        <v>22</v>
      </c>
      <c r="B22">
        <v>21</v>
      </c>
      <c r="C22">
        <v>358648</v>
      </c>
      <c r="D22" t="s">
        <v>61</v>
      </c>
      <c r="E22" t="s">
        <v>296</v>
      </c>
      <c r="F22" t="s">
        <v>291</v>
      </c>
      <c r="G22" t="s">
        <v>20</v>
      </c>
      <c r="H22">
        <v>538820</v>
      </c>
      <c r="I22" t="s">
        <v>62</v>
      </c>
      <c r="J22">
        <v>8.15</v>
      </c>
      <c r="K22">
        <v>4218</v>
      </c>
      <c r="L22">
        <v>218</v>
      </c>
      <c r="M22">
        <v>351.5</v>
      </c>
      <c r="N22">
        <v>18.170000000000002</v>
      </c>
      <c r="O22">
        <v>29675.31</v>
      </c>
      <c r="P22">
        <v>1533.72</v>
      </c>
      <c r="Q22" t="s">
        <v>534</v>
      </c>
      <c r="R22">
        <v>0.6</v>
      </c>
      <c r="S22">
        <v>0.05</v>
      </c>
      <c r="T22" t="s">
        <v>479</v>
      </c>
      <c r="U22">
        <v>9</v>
      </c>
      <c r="V22" t="str">
        <f>VLOOKUP(H22,LUtable!A$3:B$15,2,FALSE)</f>
        <v>Licensee Only</v>
      </c>
    </row>
    <row r="23" spans="1:22" x14ac:dyDescent="0.25">
      <c r="A23" s="14" t="s">
        <v>22</v>
      </c>
      <c r="B23">
        <v>22</v>
      </c>
      <c r="C23">
        <v>10421</v>
      </c>
      <c r="D23" t="s">
        <v>82</v>
      </c>
      <c r="E23" t="s">
        <v>344</v>
      </c>
      <c r="F23" t="s">
        <v>291</v>
      </c>
      <c r="G23" t="s">
        <v>20</v>
      </c>
      <c r="H23">
        <v>640010</v>
      </c>
      <c r="I23" t="s">
        <v>42</v>
      </c>
      <c r="J23">
        <v>24.95</v>
      </c>
      <c r="K23">
        <v>3798</v>
      </c>
      <c r="L23">
        <v>3793</v>
      </c>
      <c r="M23">
        <v>316.5</v>
      </c>
      <c r="N23">
        <v>316.08</v>
      </c>
      <c r="O23">
        <v>83186.28</v>
      </c>
      <c r="P23">
        <v>83076.77</v>
      </c>
      <c r="Q23" t="s">
        <v>304</v>
      </c>
      <c r="R23">
        <v>0.54</v>
      </c>
      <c r="S23">
        <v>0.81</v>
      </c>
      <c r="T23" t="s">
        <v>400</v>
      </c>
      <c r="U23">
        <v>200</v>
      </c>
      <c r="V23" t="str">
        <f>VLOOKUP(H23,LUtable!A$3:B$15,2,FALSE)</f>
        <v>Vintages</v>
      </c>
    </row>
    <row r="24" spans="1:22" x14ac:dyDescent="0.25">
      <c r="A24" s="14" t="s">
        <v>22</v>
      </c>
      <c r="B24">
        <v>23</v>
      </c>
      <c r="C24">
        <v>919514</v>
      </c>
      <c r="D24" t="s">
        <v>335</v>
      </c>
      <c r="E24" t="s">
        <v>336</v>
      </c>
      <c r="F24" t="s">
        <v>291</v>
      </c>
      <c r="G24" t="s">
        <v>20</v>
      </c>
      <c r="H24">
        <v>640010</v>
      </c>
      <c r="I24" t="s">
        <v>42</v>
      </c>
      <c r="J24">
        <v>19.95</v>
      </c>
      <c r="K24">
        <v>3743</v>
      </c>
      <c r="L24">
        <v>6531</v>
      </c>
      <c r="M24">
        <v>311.92</v>
      </c>
      <c r="N24">
        <v>544.25</v>
      </c>
      <c r="O24">
        <v>65419.69</v>
      </c>
      <c r="P24">
        <v>114148.01</v>
      </c>
      <c r="Q24" t="s">
        <v>317</v>
      </c>
      <c r="R24">
        <v>0.54</v>
      </c>
      <c r="S24">
        <v>1.4</v>
      </c>
      <c r="T24" t="s">
        <v>480</v>
      </c>
      <c r="U24">
        <v>186</v>
      </c>
      <c r="V24" t="str">
        <f>VLOOKUP(H24,LUtable!A$3:B$15,2,FALSE)</f>
        <v>Vintages</v>
      </c>
    </row>
    <row r="25" spans="1:22" x14ac:dyDescent="0.25">
      <c r="A25" s="14" t="s">
        <v>22</v>
      </c>
      <c r="B25">
        <v>24</v>
      </c>
      <c r="C25">
        <v>224428</v>
      </c>
      <c r="D25" t="s">
        <v>434</v>
      </c>
      <c r="E25" t="s">
        <v>413</v>
      </c>
      <c r="F25" t="s">
        <v>291</v>
      </c>
      <c r="G25" t="s">
        <v>20</v>
      </c>
      <c r="H25">
        <v>640010</v>
      </c>
      <c r="I25" t="s">
        <v>42</v>
      </c>
      <c r="J25">
        <v>19.95</v>
      </c>
      <c r="K25">
        <v>3664</v>
      </c>
      <c r="M25">
        <v>305.33</v>
      </c>
      <c r="O25">
        <v>64038.94</v>
      </c>
      <c r="Q25" t="s">
        <v>326</v>
      </c>
      <c r="R25">
        <v>0.53</v>
      </c>
      <c r="T25" t="s">
        <v>326</v>
      </c>
      <c r="U25">
        <v>142</v>
      </c>
      <c r="V25" t="str">
        <f>VLOOKUP(H25,LUtable!A$3:B$15,2,FALSE)</f>
        <v>Vintages</v>
      </c>
    </row>
    <row r="26" spans="1:22" x14ac:dyDescent="0.25">
      <c r="A26" s="14" t="s">
        <v>22</v>
      </c>
      <c r="B26">
        <v>25</v>
      </c>
      <c r="C26">
        <v>277731</v>
      </c>
      <c r="D26" t="s">
        <v>320</v>
      </c>
      <c r="E26" t="s">
        <v>321</v>
      </c>
      <c r="F26" t="s">
        <v>291</v>
      </c>
      <c r="G26" t="s">
        <v>20</v>
      </c>
      <c r="H26">
        <v>433580</v>
      </c>
      <c r="I26" t="s">
        <v>42</v>
      </c>
      <c r="J26">
        <v>16.95</v>
      </c>
      <c r="K26">
        <v>3607</v>
      </c>
      <c r="L26">
        <v>2810</v>
      </c>
      <c r="M26">
        <v>300.58</v>
      </c>
      <c r="N26">
        <v>234.17</v>
      </c>
      <c r="O26">
        <v>53466.59</v>
      </c>
      <c r="P26">
        <v>41652.65</v>
      </c>
      <c r="Q26" t="s">
        <v>469</v>
      </c>
      <c r="R26">
        <v>0.52</v>
      </c>
      <c r="S26">
        <v>0.6</v>
      </c>
      <c r="T26" t="s">
        <v>333</v>
      </c>
      <c r="U26">
        <v>403</v>
      </c>
      <c r="V26" t="str">
        <f>VLOOKUP(H26,LUtable!A$3:B$15,2,FALSE)</f>
        <v>Wines</v>
      </c>
    </row>
    <row r="27" spans="1:22" x14ac:dyDescent="0.25">
      <c r="A27" s="14" t="s">
        <v>22</v>
      </c>
      <c r="B27">
        <v>26</v>
      </c>
      <c r="C27">
        <v>415398</v>
      </c>
      <c r="D27" t="s">
        <v>63</v>
      </c>
      <c r="E27" t="s">
        <v>296</v>
      </c>
      <c r="F27" t="s">
        <v>291</v>
      </c>
      <c r="G27" t="s">
        <v>20</v>
      </c>
      <c r="H27">
        <v>538820</v>
      </c>
      <c r="I27" t="s">
        <v>62</v>
      </c>
      <c r="J27">
        <v>8.4499999999999993</v>
      </c>
      <c r="K27">
        <v>3399</v>
      </c>
      <c r="L27">
        <v>215</v>
      </c>
      <c r="M27">
        <v>283.25</v>
      </c>
      <c r="N27">
        <v>17.920000000000002</v>
      </c>
      <c r="O27">
        <v>24815.71</v>
      </c>
      <c r="P27">
        <v>1569.69</v>
      </c>
      <c r="Q27" t="s">
        <v>535</v>
      </c>
      <c r="R27">
        <v>0.49</v>
      </c>
      <c r="S27">
        <v>0.05</v>
      </c>
      <c r="T27" t="s">
        <v>536</v>
      </c>
      <c r="U27">
        <v>10</v>
      </c>
      <c r="V27" t="str">
        <f>VLOOKUP(H27,LUtable!A$3:B$15,2,FALSE)</f>
        <v>Licensee Only</v>
      </c>
    </row>
    <row r="28" spans="1:22" x14ac:dyDescent="0.25">
      <c r="A28" s="14" t="s">
        <v>22</v>
      </c>
      <c r="B28">
        <v>27</v>
      </c>
      <c r="C28">
        <v>160085</v>
      </c>
      <c r="D28" t="s">
        <v>368</v>
      </c>
      <c r="E28" t="s">
        <v>290</v>
      </c>
      <c r="F28" t="s">
        <v>291</v>
      </c>
      <c r="G28" t="s">
        <v>361</v>
      </c>
      <c r="H28">
        <v>640010</v>
      </c>
      <c r="I28" t="s">
        <v>42</v>
      </c>
      <c r="J28">
        <v>9.9499999999999993</v>
      </c>
      <c r="K28">
        <v>6684</v>
      </c>
      <c r="L28">
        <v>358</v>
      </c>
      <c r="M28">
        <v>278.5</v>
      </c>
      <c r="N28">
        <v>14.92</v>
      </c>
      <c r="O28">
        <v>58263.19</v>
      </c>
      <c r="P28">
        <v>3120.62</v>
      </c>
      <c r="Q28" t="s">
        <v>537</v>
      </c>
      <c r="R28">
        <v>0.48</v>
      </c>
      <c r="S28">
        <v>0.04</v>
      </c>
      <c r="T28" t="s">
        <v>479</v>
      </c>
      <c r="U28">
        <v>310</v>
      </c>
      <c r="V28" t="str">
        <f>VLOOKUP(H28,LUtable!A$3:B$15,2,FALSE)</f>
        <v>Vintages</v>
      </c>
    </row>
    <row r="29" spans="1:22" x14ac:dyDescent="0.25">
      <c r="A29" s="14" t="s">
        <v>22</v>
      </c>
      <c r="B29">
        <v>28</v>
      </c>
      <c r="C29">
        <v>470294</v>
      </c>
      <c r="D29" t="s">
        <v>68</v>
      </c>
      <c r="E29" t="s">
        <v>296</v>
      </c>
      <c r="F29" t="s">
        <v>291</v>
      </c>
      <c r="G29" t="s">
        <v>20</v>
      </c>
      <c r="H29">
        <v>538820</v>
      </c>
      <c r="I29" t="s">
        <v>62</v>
      </c>
      <c r="J29">
        <v>14.95</v>
      </c>
      <c r="K29">
        <v>3155</v>
      </c>
      <c r="L29">
        <v>217</v>
      </c>
      <c r="M29">
        <v>262.92</v>
      </c>
      <c r="N29">
        <v>18.079999999999998</v>
      </c>
      <c r="O29">
        <v>41182.519999999997</v>
      </c>
      <c r="P29">
        <v>2832.52</v>
      </c>
      <c r="Q29" t="s">
        <v>538</v>
      </c>
      <c r="R29">
        <v>0.45</v>
      </c>
      <c r="S29">
        <v>0.05</v>
      </c>
      <c r="T29" t="s">
        <v>395</v>
      </c>
      <c r="U29">
        <v>15</v>
      </c>
      <c r="V29" t="str">
        <f>VLOOKUP(H29,LUtable!A$3:B$15,2,FALSE)</f>
        <v>Licensee Only</v>
      </c>
    </row>
    <row r="30" spans="1:22" x14ac:dyDescent="0.25">
      <c r="A30" s="14" t="s">
        <v>22</v>
      </c>
      <c r="B30">
        <v>29</v>
      </c>
      <c r="C30">
        <v>324228</v>
      </c>
      <c r="D30" t="s">
        <v>67</v>
      </c>
      <c r="E30" t="s">
        <v>296</v>
      </c>
      <c r="F30" t="s">
        <v>291</v>
      </c>
      <c r="G30" t="s">
        <v>20</v>
      </c>
      <c r="H30">
        <v>640010</v>
      </c>
      <c r="I30" t="s">
        <v>42</v>
      </c>
      <c r="J30">
        <v>21.95</v>
      </c>
      <c r="K30">
        <v>2958</v>
      </c>
      <c r="L30">
        <v>3565</v>
      </c>
      <c r="M30">
        <v>246.5</v>
      </c>
      <c r="N30">
        <v>297.08</v>
      </c>
      <c r="O30">
        <v>56934.96</v>
      </c>
      <c r="P30">
        <v>68618.36</v>
      </c>
      <c r="Q30" t="s">
        <v>539</v>
      </c>
      <c r="R30">
        <v>0.42</v>
      </c>
      <c r="S30">
        <v>0.76</v>
      </c>
      <c r="T30" t="s">
        <v>501</v>
      </c>
      <c r="U30">
        <v>212</v>
      </c>
      <c r="V30" t="str">
        <f>VLOOKUP(H30,LUtable!A$3:B$15,2,FALSE)</f>
        <v>Vintages</v>
      </c>
    </row>
    <row r="31" spans="1:22" x14ac:dyDescent="0.25">
      <c r="A31" s="14" t="s">
        <v>22</v>
      </c>
      <c r="B31">
        <v>30</v>
      </c>
      <c r="C31">
        <v>187013</v>
      </c>
      <c r="D31" t="s">
        <v>65</v>
      </c>
      <c r="E31" t="s">
        <v>329</v>
      </c>
      <c r="F31" t="s">
        <v>291</v>
      </c>
      <c r="G31" t="s">
        <v>20</v>
      </c>
      <c r="H31">
        <v>433580</v>
      </c>
      <c r="I31" t="s">
        <v>42</v>
      </c>
      <c r="J31">
        <v>14.95</v>
      </c>
      <c r="K31">
        <v>2636</v>
      </c>
      <c r="L31">
        <v>2319</v>
      </c>
      <c r="M31">
        <v>219.67</v>
      </c>
      <c r="N31">
        <v>193.25</v>
      </c>
      <c r="O31">
        <v>34407.96</v>
      </c>
      <c r="P31">
        <v>30270.13</v>
      </c>
      <c r="Q31" t="s">
        <v>343</v>
      </c>
      <c r="R31">
        <v>0.38</v>
      </c>
      <c r="S31">
        <v>0.5</v>
      </c>
      <c r="T31" t="s">
        <v>540</v>
      </c>
      <c r="U31">
        <v>227</v>
      </c>
      <c r="V31" t="str">
        <f>VLOOKUP(H31,LUtable!A$3:B$15,2,FALSE)</f>
        <v>Wines</v>
      </c>
    </row>
    <row r="32" spans="1:22" x14ac:dyDescent="0.25">
      <c r="A32" s="14" t="s">
        <v>22</v>
      </c>
      <c r="B32">
        <v>31</v>
      </c>
      <c r="C32">
        <v>425298</v>
      </c>
      <c r="D32" t="s">
        <v>71</v>
      </c>
      <c r="E32" t="s">
        <v>321</v>
      </c>
      <c r="F32" t="s">
        <v>291</v>
      </c>
      <c r="G32" t="s">
        <v>20</v>
      </c>
      <c r="H32">
        <v>538820</v>
      </c>
      <c r="I32" t="s">
        <v>62</v>
      </c>
      <c r="J32">
        <v>16.95</v>
      </c>
      <c r="K32">
        <v>2616</v>
      </c>
      <c r="L32">
        <v>635</v>
      </c>
      <c r="M32">
        <v>218</v>
      </c>
      <c r="N32">
        <v>52.92</v>
      </c>
      <c r="O32">
        <v>38776.99</v>
      </c>
      <c r="P32">
        <v>9412.61</v>
      </c>
      <c r="Q32" t="s">
        <v>541</v>
      </c>
      <c r="R32">
        <v>0.37</v>
      </c>
      <c r="S32">
        <v>0.14000000000000001</v>
      </c>
      <c r="T32" t="s">
        <v>542</v>
      </c>
      <c r="U32">
        <v>6</v>
      </c>
      <c r="V32" t="str">
        <f>VLOOKUP(H32,LUtable!A$3:B$15,2,FALSE)</f>
        <v>Licensee Only</v>
      </c>
    </row>
    <row r="33" spans="1:22" x14ac:dyDescent="0.25">
      <c r="A33" s="14" t="s">
        <v>22</v>
      </c>
      <c r="B33">
        <v>32</v>
      </c>
      <c r="C33">
        <v>445361</v>
      </c>
      <c r="D33" t="s">
        <v>72</v>
      </c>
      <c r="E33" t="s">
        <v>290</v>
      </c>
      <c r="F33" t="s">
        <v>291</v>
      </c>
      <c r="G33" t="s">
        <v>20</v>
      </c>
      <c r="H33">
        <v>538820</v>
      </c>
      <c r="I33" t="s">
        <v>62</v>
      </c>
      <c r="J33">
        <v>10.95</v>
      </c>
      <c r="K33">
        <v>2408</v>
      </c>
      <c r="L33">
        <v>39</v>
      </c>
      <c r="M33">
        <v>200.67</v>
      </c>
      <c r="N33">
        <v>3.25</v>
      </c>
      <c r="O33">
        <v>22907.96</v>
      </c>
      <c r="P33">
        <v>371.02</v>
      </c>
      <c r="Q33" t="s">
        <v>543</v>
      </c>
      <c r="R33">
        <v>0.35</v>
      </c>
      <c r="S33">
        <v>0.01</v>
      </c>
      <c r="T33" t="s">
        <v>544</v>
      </c>
      <c r="U33">
        <v>5</v>
      </c>
      <c r="V33" t="str">
        <f>VLOOKUP(H33,LUtable!A$3:B$15,2,FALSE)</f>
        <v>Licensee Only</v>
      </c>
    </row>
    <row r="34" spans="1:22" x14ac:dyDescent="0.25">
      <c r="A34" s="14" t="s">
        <v>22</v>
      </c>
      <c r="B34">
        <v>33</v>
      </c>
      <c r="C34">
        <v>417600</v>
      </c>
      <c r="D34" t="s">
        <v>47</v>
      </c>
      <c r="E34" t="s">
        <v>21</v>
      </c>
      <c r="F34" t="s">
        <v>291</v>
      </c>
      <c r="G34" t="s">
        <v>20</v>
      </c>
      <c r="H34">
        <v>433580</v>
      </c>
      <c r="I34" t="s">
        <v>42</v>
      </c>
      <c r="J34">
        <v>16.75</v>
      </c>
      <c r="K34">
        <v>2176</v>
      </c>
      <c r="L34">
        <v>1814</v>
      </c>
      <c r="M34">
        <v>181.33</v>
      </c>
      <c r="N34">
        <v>151.16999999999999</v>
      </c>
      <c r="O34">
        <v>31869.73</v>
      </c>
      <c r="P34">
        <v>26567.88</v>
      </c>
      <c r="Q34" t="s">
        <v>496</v>
      </c>
      <c r="R34">
        <v>0.31</v>
      </c>
      <c r="S34">
        <v>0.39</v>
      </c>
      <c r="T34" t="s">
        <v>330</v>
      </c>
      <c r="U34">
        <v>313</v>
      </c>
      <c r="V34" t="str">
        <f>VLOOKUP(H34,LUtable!A$3:B$15,2,FALSE)</f>
        <v>Wines</v>
      </c>
    </row>
    <row r="35" spans="1:22" x14ac:dyDescent="0.25">
      <c r="A35" s="14" t="s">
        <v>22</v>
      </c>
      <c r="B35">
        <v>34</v>
      </c>
      <c r="C35">
        <v>499707</v>
      </c>
      <c r="D35" t="s">
        <v>75</v>
      </c>
      <c r="E35" t="s">
        <v>296</v>
      </c>
      <c r="F35" t="s">
        <v>291</v>
      </c>
      <c r="G35" t="s">
        <v>20</v>
      </c>
      <c r="H35">
        <v>433580</v>
      </c>
      <c r="I35" t="s">
        <v>42</v>
      </c>
      <c r="J35">
        <v>15.95</v>
      </c>
      <c r="K35">
        <v>2040</v>
      </c>
      <c r="L35">
        <v>1629</v>
      </c>
      <c r="M35">
        <v>170</v>
      </c>
      <c r="N35">
        <v>135.75</v>
      </c>
      <c r="O35">
        <v>28433.63</v>
      </c>
      <c r="P35">
        <v>22705.09</v>
      </c>
      <c r="Q35" t="s">
        <v>362</v>
      </c>
      <c r="R35">
        <v>0.28999999999999998</v>
      </c>
      <c r="S35">
        <v>0.35</v>
      </c>
      <c r="T35" t="s">
        <v>539</v>
      </c>
      <c r="U35">
        <v>276</v>
      </c>
      <c r="V35" t="str">
        <f>VLOOKUP(H35,LUtable!A$3:B$15,2,FALSE)</f>
        <v>Wines</v>
      </c>
    </row>
    <row r="36" spans="1:22" x14ac:dyDescent="0.25">
      <c r="A36" s="14" t="s">
        <v>22</v>
      </c>
      <c r="B36">
        <v>35</v>
      </c>
      <c r="C36">
        <v>144386</v>
      </c>
      <c r="D36" t="s">
        <v>406</v>
      </c>
      <c r="E36" t="s">
        <v>407</v>
      </c>
      <c r="F36" t="s">
        <v>291</v>
      </c>
      <c r="G36" t="s">
        <v>20</v>
      </c>
      <c r="H36">
        <v>640010</v>
      </c>
      <c r="I36" t="s">
        <v>42</v>
      </c>
      <c r="J36">
        <v>19.95</v>
      </c>
      <c r="K36">
        <v>2025</v>
      </c>
      <c r="M36">
        <v>168.75</v>
      </c>
      <c r="O36">
        <v>35392.699999999997</v>
      </c>
      <c r="Q36" t="s">
        <v>326</v>
      </c>
      <c r="R36">
        <v>0.28999999999999998</v>
      </c>
      <c r="T36" t="s">
        <v>326</v>
      </c>
      <c r="U36">
        <v>121</v>
      </c>
      <c r="V36" t="str">
        <f>VLOOKUP(H36,LUtable!A$3:B$15,2,FALSE)</f>
        <v>Vintages</v>
      </c>
    </row>
    <row r="37" spans="1:22" x14ac:dyDescent="0.25">
      <c r="A37" s="14" t="s">
        <v>22</v>
      </c>
      <c r="B37">
        <v>36</v>
      </c>
      <c r="C37">
        <v>470070</v>
      </c>
      <c r="D37" t="s">
        <v>81</v>
      </c>
      <c r="E37" t="s">
        <v>334</v>
      </c>
      <c r="F37" t="s">
        <v>291</v>
      </c>
      <c r="G37" t="s">
        <v>20</v>
      </c>
      <c r="H37">
        <v>433580</v>
      </c>
      <c r="I37" t="s">
        <v>42</v>
      </c>
      <c r="J37">
        <v>16.95</v>
      </c>
      <c r="K37">
        <v>1995</v>
      </c>
      <c r="L37">
        <v>1519</v>
      </c>
      <c r="M37">
        <v>166.25</v>
      </c>
      <c r="N37">
        <v>126.58</v>
      </c>
      <c r="O37">
        <v>29571.9</v>
      </c>
      <c r="P37">
        <v>22516.15</v>
      </c>
      <c r="Q37" t="s">
        <v>498</v>
      </c>
      <c r="R37">
        <v>0.28999999999999998</v>
      </c>
      <c r="S37">
        <v>0.33</v>
      </c>
      <c r="T37" t="s">
        <v>292</v>
      </c>
      <c r="U37">
        <v>215</v>
      </c>
      <c r="V37" t="str">
        <f>VLOOKUP(H37,LUtable!A$3:B$15,2,FALSE)</f>
        <v>Wines</v>
      </c>
    </row>
    <row r="38" spans="1:22" x14ac:dyDescent="0.25">
      <c r="A38" s="14" t="s">
        <v>22</v>
      </c>
      <c r="B38">
        <v>37</v>
      </c>
      <c r="C38">
        <v>278598</v>
      </c>
      <c r="D38" t="s">
        <v>70</v>
      </c>
      <c r="E38" t="s">
        <v>290</v>
      </c>
      <c r="F38" t="s">
        <v>291</v>
      </c>
      <c r="G38" t="s">
        <v>20</v>
      </c>
      <c r="H38">
        <v>538820</v>
      </c>
      <c r="I38" t="s">
        <v>62</v>
      </c>
      <c r="J38">
        <v>10.75</v>
      </c>
      <c r="K38">
        <v>1965</v>
      </c>
      <c r="L38">
        <v>326</v>
      </c>
      <c r="M38">
        <v>163.75</v>
      </c>
      <c r="N38">
        <v>27.17</v>
      </c>
      <c r="O38">
        <v>18345.8</v>
      </c>
      <c r="P38">
        <v>3043.63</v>
      </c>
      <c r="Q38" t="s">
        <v>545</v>
      </c>
      <c r="R38">
        <v>0.28000000000000003</v>
      </c>
      <c r="S38">
        <v>7.0000000000000007E-2</v>
      </c>
      <c r="T38" t="s">
        <v>502</v>
      </c>
      <c r="U38">
        <v>16</v>
      </c>
      <c r="V38" t="str">
        <f>VLOOKUP(H38,LUtable!A$3:B$15,2,FALSE)</f>
        <v>Licensee Only</v>
      </c>
    </row>
    <row r="39" spans="1:22" x14ac:dyDescent="0.25">
      <c r="A39" s="14" t="s">
        <v>22</v>
      </c>
      <c r="B39">
        <v>38</v>
      </c>
      <c r="C39">
        <v>974527</v>
      </c>
      <c r="D39" t="s">
        <v>118</v>
      </c>
      <c r="E39" t="s">
        <v>303</v>
      </c>
      <c r="F39" t="s">
        <v>291</v>
      </c>
      <c r="G39" t="s">
        <v>20</v>
      </c>
      <c r="H39">
        <v>640010</v>
      </c>
      <c r="I39" t="s">
        <v>42</v>
      </c>
      <c r="J39">
        <v>21.95</v>
      </c>
      <c r="K39">
        <v>1957</v>
      </c>
      <c r="L39">
        <v>2162</v>
      </c>
      <c r="M39">
        <v>163.08000000000001</v>
      </c>
      <c r="N39">
        <v>180.17</v>
      </c>
      <c r="O39">
        <v>37667.919999999998</v>
      </c>
      <c r="P39">
        <v>41613.72</v>
      </c>
      <c r="Q39" t="s">
        <v>339</v>
      </c>
      <c r="R39">
        <v>0.28000000000000003</v>
      </c>
      <c r="S39">
        <v>0.46</v>
      </c>
      <c r="T39" t="s">
        <v>367</v>
      </c>
      <c r="U39">
        <v>120</v>
      </c>
      <c r="V39" t="str">
        <f>VLOOKUP(H39,LUtable!A$3:B$15,2,FALSE)</f>
        <v>Vintages</v>
      </c>
    </row>
    <row r="40" spans="1:22" x14ac:dyDescent="0.25">
      <c r="A40" s="14" t="s">
        <v>22</v>
      </c>
      <c r="B40">
        <v>39</v>
      </c>
      <c r="C40">
        <v>697102</v>
      </c>
      <c r="D40" t="s">
        <v>74</v>
      </c>
      <c r="E40" t="s">
        <v>21</v>
      </c>
      <c r="F40" t="s">
        <v>291</v>
      </c>
      <c r="G40" t="s">
        <v>20</v>
      </c>
      <c r="H40">
        <v>538820</v>
      </c>
      <c r="I40" t="s">
        <v>62</v>
      </c>
      <c r="J40">
        <v>14.75</v>
      </c>
      <c r="K40">
        <v>1868</v>
      </c>
      <c r="M40">
        <v>155.66999999999999</v>
      </c>
      <c r="O40">
        <v>24052.57</v>
      </c>
      <c r="Q40" t="s">
        <v>326</v>
      </c>
      <c r="R40">
        <v>0.27</v>
      </c>
      <c r="T40" t="s">
        <v>326</v>
      </c>
      <c r="U40">
        <v>42</v>
      </c>
      <c r="V40" t="str">
        <f>VLOOKUP(H40,LUtable!A$3:B$15,2,FALSE)</f>
        <v>Licensee Only</v>
      </c>
    </row>
    <row r="41" spans="1:22" x14ac:dyDescent="0.25">
      <c r="A41" s="14" t="s">
        <v>22</v>
      </c>
      <c r="B41">
        <v>40</v>
      </c>
      <c r="C41">
        <v>552588</v>
      </c>
      <c r="D41" t="s">
        <v>77</v>
      </c>
      <c r="E41" t="s">
        <v>290</v>
      </c>
      <c r="F41" t="s">
        <v>291</v>
      </c>
      <c r="G41" t="s">
        <v>20</v>
      </c>
      <c r="H41">
        <v>538820</v>
      </c>
      <c r="I41" t="s">
        <v>62</v>
      </c>
      <c r="J41">
        <v>10.75</v>
      </c>
      <c r="K41">
        <v>1736</v>
      </c>
      <c r="L41">
        <v>177</v>
      </c>
      <c r="M41">
        <v>144.66999999999999</v>
      </c>
      <c r="N41">
        <v>14.75</v>
      </c>
      <c r="O41">
        <v>16207.79</v>
      </c>
      <c r="P41">
        <v>1652.52</v>
      </c>
      <c r="Q41" t="s">
        <v>546</v>
      </c>
      <c r="R41">
        <v>0.25</v>
      </c>
      <c r="S41">
        <v>0.04</v>
      </c>
      <c r="T41" t="s">
        <v>547</v>
      </c>
      <c r="U41">
        <v>7</v>
      </c>
      <c r="V41" t="str">
        <f>VLOOKUP(H41,LUtable!A$3:B$15,2,FALSE)</f>
        <v>Licensee Only</v>
      </c>
    </row>
    <row r="42" spans="1:22" x14ac:dyDescent="0.25">
      <c r="A42" s="14" t="s">
        <v>22</v>
      </c>
      <c r="B42">
        <v>41</v>
      </c>
      <c r="C42">
        <v>369850</v>
      </c>
      <c r="D42" t="s">
        <v>127</v>
      </c>
      <c r="E42" t="s">
        <v>290</v>
      </c>
      <c r="F42" t="s">
        <v>291</v>
      </c>
      <c r="G42" t="s">
        <v>20</v>
      </c>
      <c r="H42">
        <v>640020</v>
      </c>
      <c r="I42" t="s">
        <v>46</v>
      </c>
      <c r="J42">
        <v>19.95</v>
      </c>
      <c r="K42">
        <v>1665</v>
      </c>
      <c r="L42">
        <v>1114</v>
      </c>
      <c r="M42">
        <v>138.75</v>
      </c>
      <c r="N42">
        <v>92.83</v>
      </c>
      <c r="O42">
        <v>29100.66</v>
      </c>
      <c r="P42">
        <v>19470.349999999999</v>
      </c>
      <c r="Q42" t="s">
        <v>548</v>
      </c>
      <c r="R42">
        <v>0.24</v>
      </c>
      <c r="S42">
        <v>0.24</v>
      </c>
      <c r="T42" t="s">
        <v>304</v>
      </c>
      <c r="U42">
        <v>113</v>
      </c>
      <c r="V42" t="str">
        <f>VLOOKUP(H42,LUtable!A$3:B$15,2,FALSE)</f>
        <v>Vintages</v>
      </c>
    </row>
    <row r="43" spans="1:22" x14ac:dyDescent="0.25">
      <c r="A43" s="14" t="s">
        <v>22</v>
      </c>
      <c r="B43">
        <v>42</v>
      </c>
      <c r="C43">
        <v>489112</v>
      </c>
      <c r="D43" t="s">
        <v>84</v>
      </c>
      <c r="E43" t="s">
        <v>300</v>
      </c>
      <c r="F43" t="s">
        <v>291</v>
      </c>
      <c r="G43" t="s">
        <v>20</v>
      </c>
      <c r="H43">
        <v>433580</v>
      </c>
      <c r="I43" t="s">
        <v>42</v>
      </c>
      <c r="J43">
        <v>18.95</v>
      </c>
      <c r="K43">
        <v>1568</v>
      </c>
      <c r="L43">
        <v>1086</v>
      </c>
      <c r="M43">
        <v>130.66999999999999</v>
      </c>
      <c r="N43">
        <v>90.5</v>
      </c>
      <c r="O43">
        <v>26017.7</v>
      </c>
      <c r="P43">
        <v>18019.91</v>
      </c>
      <c r="Q43" t="s">
        <v>302</v>
      </c>
      <c r="R43">
        <v>0.22</v>
      </c>
      <c r="S43">
        <v>0.23</v>
      </c>
      <c r="T43" t="s">
        <v>374</v>
      </c>
      <c r="U43">
        <v>262</v>
      </c>
      <c r="V43" t="str">
        <f>VLOOKUP(H43,LUtable!A$3:B$15,2,FALSE)</f>
        <v>Wines</v>
      </c>
    </row>
    <row r="44" spans="1:22" x14ac:dyDescent="0.25">
      <c r="A44" s="14" t="s">
        <v>22</v>
      </c>
      <c r="B44">
        <v>43</v>
      </c>
      <c r="C44">
        <v>487496</v>
      </c>
      <c r="D44" t="s">
        <v>79</v>
      </c>
      <c r="E44" t="s">
        <v>303</v>
      </c>
      <c r="F44" t="s">
        <v>291</v>
      </c>
      <c r="G44" t="s">
        <v>20</v>
      </c>
      <c r="H44">
        <v>433580</v>
      </c>
      <c r="I44" t="s">
        <v>42</v>
      </c>
      <c r="J44">
        <v>20</v>
      </c>
      <c r="K44">
        <v>1550</v>
      </c>
      <c r="L44">
        <v>2272</v>
      </c>
      <c r="M44">
        <v>129.16999999999999</v>
      </c>
      <c r="N44">
        <v>189.33</v>
      </c>
      <c r="O44">
        <v>27159.29</v>
      </c>
      <c r="P44">
        <v>39810.269999999997</v>
      </c>
      <c r="Q44" t="s">
        <v>488</v>
      </c>
      <c r="R44">
        <v>0.22</v>
      </c>
      <c r="S44">
        <v>0.49</v>
      </c>
      <c r="T44" t="s">
        <v>410</v>
      </c>
      <c r="U44">
        <v>234</v>
      </c>
      <c r="V44" t="str">
        <f>VLOOKUP(H44,LUtable!A$3:B$15,2,FALSE)</f>
        <v>Wines</v>
      </c>
    </row>
    <row r="45" spans="1:22" x14ac:dyDescent="0.25">
      <c r="A45" s="14" t="s">
        <v>22</v>
      </c>
      <c r="B45">
        <v>44</v>
      </c>
      <c r="C45">
        <v>54353</v>
      </c>
      <c r="D45" t="s">
        <v>100</v>
      </c>
      <c r="E45" t="s">
        <v>296</v>
      </c>
      <c r="F45" t="s">
        <v>291</v>
      </c>
      <c r="G45" t="s">
        <v>20</v>
      </c>
      <c r="H45">
        <v>457660</v>
      </c>
      <c r="I45" t="s">
        <v>54</v>
      </c>
      <c r="J45">
        <v>19.95</v>
      </c>
      <c r="K45">
        <v>1429</v>
      </c>
      <c r="L45">
        <v>1362</v>
      </c>
      <c r="M45">
        <v>119.08</v>
      </c>
      <c r="N45">
        <v>113.5</v>
      </c>
      <c r="O45">
        <v>24975.88</v>
      </c>
      <c r="P45">
        <v>23804.87</v>
      </c>
      <c r="Q45" t="s">
        <v>297</v>
      </c>
      <c r="R45">
        <v>0.2</v>
      </c>
      <c r="S45">
        <v>0.28999999999999998</v>
      </c>
      <c r="T45" t="s">
        <v>417</v>
      </c>
      <c r="U45">
        <v>193</v>
      </c>
      <c r="V45" t="str">
        <f>VLOOKUP(H45,LUtable!A$3:B$15,2,FALSE)</f>
        <v>Wines</v>
      </c>
    </row>
    <row r="46" spans="1:22" x14ac:dyDescent="0.25">
      <c r="A46" s="14" t="s">
        <v>22</v>
      </c>
      <c r="B46">
        <v>45</v>
      </c>
      <c r="C46">
        <v>277822</v>
      </c>
      <c r="D46" t="s">
        <v>87</v>
      </c>
      <c r="E46" t="s">
        <v>303</v>
      </c>
      <c r="F46" t="s">
        <v>291</v>
      </c>
      <c r="G46" t="s">
        <v>20</v>
      </c>
      <c r="H46">
        <v>538820</v>
      </c>
      <c r="I46" t="s">
        <v>62</v>
      </c>
      <c r="J46">
        <v>14.05</v>
      </c>
      <c r="K46">
        <v>1298</v>
      </c>
      <c r="L46">
        <v>239</v>
      </c>
      <c r="M46">
        <v>108.17</v>
      </c>
      <c r="N46">
        <v>19.920000000000002</v>
      </c>
      <c r="O46">
        <v>15909.12</v>
      </c>
      <c r="P46">
        <v>2929.34</v>
      </c>
      <c r="Q46" t="s">
        <v>549</v>
      </c>
      <c r="R46">
        <v>0.19</v>
      </c>
      <c r="S46">
        <v>0.05</v>
      </c>
      <c r="T46" t="s">
        <v>550</v>
      </c>
      <c r="U46">
        <v>10</v>
      </c>
      <c r="V46" t="str">
        <f>VLOOKUP(H46,LUtable!A$3:B$15,2,FALSE)</f>
        <v>Licensee Only</v>
      </c>
    </row>
    <row r="47" spans="1:22" x14ac:dyDescent="0.25">
      <c r="A47" s="14" t="s">
        <v>22</v>
      </c>
      <c r="B47">
        <v>46</v>
      </c>
      <c r="C47">
        <v>514893</v>
      </c>
      <c r="D47" t="s">
        <v>80</v>
      </c>
      <c r="E47" t="s">
        <v>311</v>
      </c>
      <c r="F47" t="s">
        <v>291</v>
      </c>
      <c r="G47" t="s">
        <v>20</v>
      </c>
      <c r="H47">
        <v>538820</v>
      </c>
      <c r="I47" t="s">
        <v>62</v>
      </c>
      <c r="J47">
        <v>10.4</v>
      </c>
      <c r="K47">
        <v>1264</v>
      </c>
      <c r="L47">
        <v>73</v>
      </c>
      <c r="M47">
        <v>105.33</v>
      </c>
      <c r="N47">
        <v>6.08</v>
      </c>
      <c r="O47">
        <v>11409.56</v>
      </c>
      <c r="P47">
        <v>658.94</v>
      </c>
      <c r="Q47" t="s">
        <v>551</v>
      </c>
      <c r="R47">
        <v>0.18</v>
      </c>
      <c r="S47">
        <v>0.02</v>
      </c>
      <c r="T47" t="s">
        <v>395</v>
      </c>
      <c r="U47">
        <v>7</v>
      </c>
      <c r="V47" t="str">
        <f>VLOOKUP(H47,LUtable!A$3:B$15,2,FALSE)</f>
        <v>Licensee Only</v>
      </c>
    </row>
    <row r="48" spans="1:22" x14ac:dyDescent="0.25">
      <c r="A48" s="14" t="s">
        <v>22</v>
      </c>
      <c r="B48">
        <v>47</v>
      </c>
      <c r="C48">
        <v>609909</v>
      </c>
      <c r="D48" t="s">
        <v>93</v>
      </c>
      <c r="E48" t="s">
        <v>311</v>
      </c>
      <c r="F48" t="s">
        <v>291</v>
      </c>
      <c r="G48" t="s">
        <v>20</v>
      </c>
      <c r="H48">
        <v>538820</v>
      </c>
      <c r="I48" t="s">
        <v>62</v>
      </c>
      <c r="J48">
        <v>21.25</v>
      </c>
      <c r="K48">
        <v>1183</v>
      </c>
      <c r="M48">
        <v>98.58</v>
      </c>
      <c r="O48">
        <v>22037.3</v>
      </c>
      <c r="Q48" t="s">
        <v>326</v>
      </c>
      <c r="R48">
        <v>0.17</v>
      </c>
      <c r="T48" t="s">
        <v>326</v>
      </c>
      <c r="U48">
        <v>3</v>
      </c>
      <c r="V48" t="str">
        <f>VLOOKUP(H48,LUtable!A$3:B$15,2,FALSE)</f>
        <v>Licensee Only</v>
      </c>
    </row>
    <row r="49" spans="1:22" x14ac:dyDescent="0.25">
      <c r="A49" s="14" t="s">
        <v>22</v>
      </c>
      <c r="B49">
        <v>48</v>
      </c>
      <c r="C49">
        <v>237255</v>
      </c>
      <c r="D49" t="s">
        <v>89</v>
      </c>
      <c r="E49" t="s">
        <v>346</v>
      </c>
      <c r="F49" t="s">
        <v>291</v>
      </c>
      <c r="G49" t="s">
        <v>20</v>
      </c>
      <c r="H49">
        <v>433580</v>
      </c>
      <c r="I49" t="s">
        <v>42</v>
      </c>
      <c r="J49">
        <v>18.95</v>
      </c>
      <c r="K49">
        <v>1095</v>
      </c>
      <c r="L49">
        <v>1084</v>
      </c>
      <c r="M49">
        <v>91.25</v>
      </c>
      <c r="N49">
        <v>90.33</v>
      </c>
      <c r="O49">
        <v>18169.25</v>
      </c>
      <c r="P49">
        <v>17986.73</v>
      </c>
      <c r="Q49" t="s">
        <v>524</v>
      </c>
      <c r="R49">
        <v>0.16</v>
      </c>
      <c r="S49">
        <v>0.23</v>
      </c>
      <c r="T49" t="s">
        <v>552</v>
      </c>
      <c r="U49">
        <v>153</v>
      </c>
      <c r="V49" t="str">
        <f>VLOOKUP(H49,LUtable!A$3:B$15,2,FALSE)</f>
        <v>Wines</v>
      </c>
    </row>
    <row r="50" spans="1:22" x14ac:dyDescent="0.25">
      <c r="A50" s="14" t="s">
        <v>22</v>
      </c>
      <c r="B50">
        <v>49</v>
      </c>
      <c r="C50">
        <v>514885</v>
      </c>
      <c r="D50" t="s">
        <v>92</v>
      </c>
      <c r="E50" t="s">
        <v>311</v>
      </c>
      <c r="F50" t="s">
        <v>291</v>
      </c>
      <c r="G50" t="s">
        <v>20</v>
      </c>
      <c r="H50">
        <v>538820</v>
      </c>
      <c r="I50" t="s">
        <v>62</v>
      </c>
      <c r="J50">
        <v>10.1</v>
      </c>
      <c r="K50">
        <v>1078</v>
      </c>
      <c r="L50">
        <v>92</v>
      </c>
      <c r="M50">
        <v>89.83</v>
      </c>
      <c r="N50">
        <v>7.67</v>
      </c>
      <c r="O50">
        <v>9444.42</v>
      </c>
      <c r="P50">
        <v>806.02</v>
      </c>
      <c r="Q50" t="s">
        <v>553</v>
      </c>
      <c r="R50">
        <v>0.15</v>
      </c>
      <c r="S50">
        <v>0.02</v>
      </c>
      <c r="T50" t="s">
        <v>554</v>
      </c>
      <c r="U50">
        <v>6</v>
      </c>
      <c r="V50" t="str">
        <f>VLOOKUP(H50,LUtable!A$3:B$15,2,FALSE)</f>
        <v>Licensee Only</v>
      </c>
    </row>
    <row r="51" spans="1:22" x14ac:dyDescent="0.25">
      <c r="A51" s="14" t="s">
        <v>22</v>
      </c>
      <c r="B51">
        <v>50</v>
      </c>
      <c r="C51">
        <v>148429</v>
      </c>
      <c r="D51" t="s">
        <v>278</v>
      </c>
      <c r="E51" t="s">
        <v>300</v>
      </c>
      <c r="F51" t="s">
        <v>291</v>
      </c>
      <c r="G51" t="s">
        <v>20</v>
      </c>
      <c r="H51">
        <v>640010</v>
      </c>
      <c r="I51" t="s">
        <v>42</v>
      </c>
      <c r="J51">
        <v>18.95</v>
      </c>
      <c r="K51">
        <v>1051</v>
      </c>
      <c r="M51">
        <v>87.58</v>
      </c>
      <c r="O51">
        <v>17439.16</v>
      </c>
      <c r="Q51" t="s">
        <v>326</v>
      </c>
      <c r="R51">
        <v>0.15</v>
      </c>
      <c r="T51" t="s">
        <v>326</v>
      </c>
      <c r="U51">
        <v>81</v>
      </c>
      <c r="V51" t="str">
        <f>VLOOKUP(H51,LUtable!A$3:B$15,2,FALSE)</f>
        <v>Vintages</v>
      </c>
    </row>
    <row r="52" spans="1:22" x14ac:dyDescent="0.25">
      <c r="A52" s="14" t="s">
        <v>22</v>
      </c>
      <c r="B52">
        <v>51</v>
      </c>
      <c r="C52">
        <v>492686</v>
      </c>
      <c r="D52" t="s">
        <v>95</v>
      </c>
      <c r="E52" t="s">
        <v>377</v>
      </c>
      <c r="F52" t="s">
        <v>291</v>
      </c>
      <c r="G52" t="s">
        <v>20</v>
      </c>
      <c r="H52">
        <v>538820</v>
      </c>
      <c r="I52" t="s">
        <v>62</v>
      </c>
      <c r="J52">
        <v>14.8</v>
      </c>
      <c r="K52">
        <v>1006</v>
      </c>
      <c r="L52">
        <v>207</v>
      </c>
      <c r="M52">
        <v>83.83</v>
      </c>
      <c r="N52">
        <v>17.25</v>
      </c>
      <c r="O52">
        <v>12997.88</v>
      </c>
      <c r="P52">
        <v>2674.51</v>
      </c>
      <c r="Q52" t="s">
        <v>555</v>
      </c>
      <c r="R52">
        <v>0.14000000000000001</v>
      </c>
      <c r="S52">
        <v>0.04</v>
      </c>
      <c r="T52" t="s">
        <v>556</v>
      </c>
      <c r="U52">
        <v>15</v>
      </c>
      <c r="V52" t="str">
        <f>VLOOKUP(H52,LUtable!A$3:B$15,2,FALSE)</f>
        <v>Licensee Only</v>
      </c>
    </row>
    <row r="53" spans="1:22" x14ac:dyDescent="0.25">
      <c r="A53" s="14" t="s">
        <v>22</v>
      </c>
      <c r="B53">
        <v>52</v>
      </c>
      <c r="C53">
        <v>146548</v>
      </c>
      <c r="D53" t="s">
        <v>104</v>
      </c>
      <c r="E53" t="s">
        <v>303</v>
      </c>
      <c r="F53" t="s">
        <v>291</v>
      </c>
      <c r="G53" t="s">
        <v>20</v>
      </c>
      <c r="H53">
        <v>457660</v>
      </c>
      <c r="I53" t="s">
        <v>54</v>
      </c>
      <c r="J53">
        <v>19.95</v>
      </c>
      <c r="K53">
        <v>921</v>
      </c>
      <c r="L53">
        <v>706</v>
      </c>
      <c r="M53">
        <v>76.75</v>
      </c>
      <c r="N53">
        <v>58.83</v>
      </c>
      <c r="O53">
        <v>16097.12</v>
      </c>
      <c r="P53">
        <v>12339.38</v>
      </c>
      <c r="Q53" t="s">
        <v>557</v>
      </c>
      <c r="R53">
        <v>0.13</v>
      </c>
      <c r="S53">
        <v>0.15</v>
      </c>
      <c r="T53" t="s">
        <v>333</v>
      </c>
      <c r="U53">
        <v>166</v>
      </c>
      <c r="V53" t="str">
        <f>VLOOKUP(H53,LUtable!A$3:B$15,2,FALSE)</f>
        <v>Wines</v>
      </c>
    </row>
    <row r="54" spans="1:22" x14ac:dyDescent="0.25">
      <c r="A54" s="14" t="s">
        <v>22</v>
      </c>
      <c r="B54">
        <v>53</v>
      </c>
      <c r="C54">
        <v>692343</v>
      </c>
      <c r="D54" t="s">
        <v>177</v>
      </c>
      <c r="E54" t="s">
        <v>294</v>
      </c>
      <c r="F54" t="s">
        <v>291</v>
      </c>
      <c r="G54" t="s">
        <v>20</v>
      </c>
      <c r="H54">
        <v>642025</v>
      </c>
      <c r="I54" t="s">
        <v>114</v>
      </c>
      <c r="J54">
        <v>19.95</v>
      </c>
      <c r="K54">
        <v>917</v>
      </c>
      <c r="L54">
        <v>1297</v>
      </c>
      <c r="M54">
        <v>76.42</v>
      </c>
      <c r="N54">
        <v>108.08</v>
      </c>
      <c r="O54">
        <v>16027.21</v>
      </c>
      <c r="P54">
        <v>22668.81</v>
      </c>
      <c r="Q54" t="s">
        <v>503</v>
      </c>
      <c r="R54">
        <v>0.13</v>
      </c>
      <c r="S54">
        <v>0.28000000000000003</v>
      </c>
      <c r="T54" t="s">
        <v>385</v>
      </c>
      <c r="U54">
        <v>75</v>
      </c>
      <c r="V54" t="str">
        <f>VLOOKUP(H54,LUtable!A$3:B$15,2,FALSE)</f>
        <v>Vintages</v>
      </c>
    </row>
    <row r="55" spans="1:22" x14ac:dyDescent="0.25">
      <c r="A55" s="14" t="s">
        <v>22</v>
      </c>
      <c r="B55">
        <v>54</v>
      </c>
      <c r="C55">
        <v>424630</v>
      </c>
      <c r="D55" t="s">
        <v>49</v>
      </c>
      <c r="E55" t="s">
        <v>303</v>
      </c>
      <c r="F55" t="s">
        <v>291</v>
      </c>
      <c r="G55" t="s">
        <v>361</v>
      </c>
      <c r="H55">
        <v>433580</v>
      </c>
      <c r="I55" t="s">
        <v>42</v>
      </c>
      <c r="J55">
        <v>9.5</v>
      </c>
      <c r="K55">
        <v>1829</v>
      </c>
      <c r="L55">
        <v>2132</v>
      </c>
      <c r="M55">
        <v>76.209999999999994</v>
      </c>
      <c r="N55">
        <v>88.83</v>
      </c>
      <c r="O55">
        <v>15214.69</v>
      </c>
      <c r="P55">
        <v>17735.22</v>
      </c>
      <c r="Q55" t="s">
        <v>307</v>
      </c>
      <c r="R55">
        <v>0.13</v>
      </c>
      <c r="S55">
        <v>0.23</v>
      </c>
      <c r="T55" t="s">
        <v>317</v>
      </c>
      <c r="U55">
        <v>207</v>
      </c>
      <c r="V55" t="str">
        <f>VLOOKUP(H55,LUtable!A$3:B$15,2,FALSE)</f>
        <v>Wines</v>
      </c>
    </row>
    <row r="56" spans="1:22" x14ac:dyDescent="0.25">
      <c r="A56" s="14" t="s">
        <v>22</v>
      </c>
      <c r="B56">
        <v>55</v>
      </c>
      <c r="C56">
        <v>686675</v>
      </c>
      <c r="D56" t="s">
        <v>97</v>
      </c>
      <c r="E56" t="s">
        <v>321</v>
      </c>
      <c r="F56" t="s">
        <v>291</v>
      </c>
      <c r="G56" t="s">
        <v>20</v>
      </c>
      <c r="H56">
        <v>640010</v>
      </c>
      <c r="I56" t="s">
        <v>42</v>
      </c>
      <c r="J56">
        <v>21.95</v>
      </c>
      <c r="K56">
        <v>870</v>
      </c>
      <c r="L56">
        <v>7</v>
      </c>
      <c r="M56">
        <v>72.5</v>
      </c>
      <c r="N56">
        <v>0.57999999999999996</v>
      </c>
      <c r="O56">
        <v>16745.580000000002</v>
      </c>
      <c r="P56">
        <v>134.72999999999999</v>
      </c>
      <c r="Q56" t="s">
        <v>558</v>
      </c>
      <c r="R56">
        <v>0.12</v>
      </c>
      <c r="S56">
        <v>0</v>
      </c>
      <c r="T56" t="s">
        <v>326</v>
      </c>
      <c r="U56">
        <v>92</v>
      </c>
      <c r="V56" t="str">
        <f>VLOOKUP(H56,LUtable!A$3:B$15,2,FALSE)</f>
        <v>Vintages</v>
      </c>
    </row>
    <row r="57" spans="1:22" x14ac:dyDescent="0.25">
      <c r="A57" s="14" t="s">
        <v>22</v>
      </c>
      <c r="B57">
        <v>56</v>
      </c>
      <c r="C57">
        <v>924555</v>
      </c>
      <c r="D57" t="s">
        <v>279</v>
      </c>
      <c r="E57" t="s">
        <v>290</v>
      </c>
      <c r="F57" t="s">
        <v>291</v>
      </c>
      <c r="G57" t="s">
        <v>20</v>
      </c>
      <c r="H57">
        <v>640010</v>
      </c>
      <c r="I57" t="s">
        <v>42</v>
      </c>
      <c r="J57">
        <v>24.95</v>
      </c>
      <c r="K57">
        <v>863</v>
      </c>
      <c r="M57">
        <v>71.92</v>
      </c>
      <c r="O57">
        <v>18901.990000000002</v>
      </c>
      <c r="Q57" t="s">
        <v>326</v>
      </c>
      <c r="R57">
        <v>0.12</v>
      </c>
      <c r="T57" t="s">
        <v>326</v>
      </c>
      <c r="U57">
        <v>48</v>
      </c>
      <c r="V57" t="str">
        <f>VLOOKUP(H57,LUtable!A$3:B$15,2,FALSE)</f>
        <v>Vintages</v>
      </c>
    </row>
    <row r="58" spans="1:22" x14ac:dyDescent="0.25">
      <c r="A58" s="14" t="s">
        <v>22</v>
      </c>
      <c r="B58">
        <v>57</v>
      </c>
      <c r="C58">
        <v>278606</v>
      </c>
      <c r="D58" t="s">
        <v>86</v>
      </c>
      <c r="E58" t="s">
        <v>290</v>
      </c>
      <c r="F58" t="s">
        <v>291</v>
      </c>
      <c r="G58" t="s">
        <v>20</v>
      </c>
      <c r="H58">
        <v>538820</v>
      </c>
      <c r="I58" t="s">
        <v>62</v>
      </c>
      <c r="J58">
        <v>10.6</v>
      </c>
      <c r="K58">
        <v>824</v>
      </c>
      <c r="L58">
        <v>75</v>
      </c>
      <c r="M58">
        <v>68.67</v>
      </c>
      <c r="N58">
        <v>6.25</v>
      </c>
      <c r="O58">
        <v>7583.72</v>
      </c>
      <c r="P58">
        <v>690.27</v>
      </c>
      <c r="Q58" t="s">
        <v>559</v>
      </c>
      <c r="R58">
        <v>0.12</v>
      </c>
      <c r="S58">
        <v>0.02</v>
      </c>
      <c r="T58" t="s">
        <v>341</v>
      </c>
      <c r="U58">
        <v>5</v>
      </c>
      <c r="V58" t="str">
        <f>VLOOKUP(H58,LUtable!A$3:B$15,2,FALSE)</f>
        <v>Licensee Only</v>
      </c>
    </row>
    <row r="59" spans="1:22" x14ac:dyDescent="0.25">
      <c r="A59" s="14" t="s">
        <v>22</v>
      </c>
      <c r="B59">
        <v>58</v>
      </c>
      <c r="C59">
        <v>647461</v>
      </c>
      <c r="D59" t="s">
        <v>78</v>
      </c>
      <c r="E59" t="s">
        <v>290</v>
      </c>
      <c r="F59" t="s">
        <v>291</v>
      </c>
      <c r="G59" t="s">
        <v>20</v>
      </c>
      <c r="H59">
        <v>433580</v>
      </c>
      <c r="I59" t="s">
        <v>42</v>
      </c>
      <c r="J59">
        <v>12.55</v>
      </c>
      <c r="K59">
        <v>757</v>
      </c>
      <c r="M59">
        <v>63.08</v>
      </c>
      <c r="O59">
        <v>8273.41</v>
      </c>
      <c r="Q59" t="s">
        <v>326</v>
      </c>
      <c r="R59">
        <v>0.11</v>
      </c>
      <c r="T59" t="s">
        <v>326</v>
      </c>
      <c r="U59">
        <v>151</v>
      </c>
      <c r="V59" t="str">
        <f>VLOOKUP(H59,LUtable!A$3:B$15,2,FALSE)</f>
        <v>Wines</v>
      </c>
    </row>
    <row r="60" spans="1:22" x14ac:dyDescent="0.25">
      <c r="A60" s="14" t="s">
        <v>22</v>
      </c>
      <c r="B60">
        <v>59</v>
      </c>
      <c r="C60">
        <v>924704</v>
      </c>
      <c r="D60" t="s">
        <v>217</v>
      </c>
      <c r="E60" t="s">
        <v>413</v>
      </c>
      <c r="F60" t="s">
        <v>291</v>
      </c>
      <c r="G60" t="s">
        <v>20</v>
      </c>
      <c r="H60">
        <v>640010</v>
      </c>
      <c r="I60" t="s">
        <v>42</v>
      </c>
      <c r="J60">
        <v>21.95</v>
      </c>
      <c r="K60">
        <v>721</v>
      </c>
      <c r="M60">
        <v>60.08</v>
      </c>
      <c r="O60">
        <v>13877.65</v>
      </c>
      <c r="Q60" t="s">
        <v>326</v>
      </c>
      <c r="R60">
        <v>0.1</v>
      </c>
      <c r="T60" t="s">
        <v>326</v>
      </c>
      <c r="U60">
        <v>67</v>
      </c>
      <c r="V60" t="str">
        <f>VLOOKUP(H60,LUtable!A$3:B$15,2,FALSE)</f>
        <v>Vintages</v>
      </c>
    </row>
    <row r="61" spans="1:22" x14ac:dyDescent="0.25">
      <c r="A61" s="14" t="s">
        <v>22</v>
      </c>
      <c r="B61">
        <v>60</v>
      </c>
      <c r="C61">
        <v>492710</v>
      </c>
      <c r="D61" t="s">
        <v>101</v>
      </c>
      <c r="E61" t="s">
        <v>377</v>
      </c>
      <c r="F61" t="s">
        <v>291</v>
      </c>
      <c r="G61" t="s">
        <v>20</v>
      </c>
      <c r="H61">
        <v>538820</v>
      </c>
      <c r="I61" t="s">
        <v>62</v>
      </c>
      <c r="J61">
        <v>14.8</v>
      </c>
      <c r="K61">
        <v>686</v>
      </c>
      <c r="L61">
        <v>419</v>
      </c>
      <c r="M61">
        <v>57.17</v>
      </c>
      <c r="N61">
        <v>34.92</v>
      </c>
      <c r="O61">
        <v>8863.36</v>
      </c>
      <c r="P61">
        <v>5413.63</v>
      </c>
      <c r="Q61" t="s">
        <v>560</v>
      </c>
      <c r="R61">
        <v>0.1</v>
      </c>
      <c r="S61">
        <v>0.09</v>
      </c>
      <c r="T61" t="s">
        <v>318</v>
      </c>
      <c r="U61">
        <v>23</v>
      </c>
      <c r="V61" t="str">
        <f>VLOOKUP(H61,LUtable!A$3:B$15,2,FALSE)</f>
        <v>Licensee Only</v>
      </c>
    </row>
    <row r="62" spans="1:22" x14ac:dyDescent="0.25">
      <c r="A62" s="14" t="s">
        <v>22</v>
      </c>
      <c r="B62">
        <v>61</v>
      </c>
      <c r="C62">
        <v>428573</v>
      </c>
      <c r="D62" t="s">
        <v>106</v>
      </c>
      <c r="E62" t="s">
        <v>290</v>
      </c>
      <c r="F62" t="s">
        <v>291</v>
      </c>
      <c r="G62" t="s">
        <v>20</v>
      </c>
      <c r="H62">
        <v>538820</v>
      </c>
      <c r="I62" t="s">
        <v>62</v>
      </c>
      <c r="J62">
        <v>17.25</v>
      </c>
      <c r="K62">
        <v>662</v>
      </c>
      <c r="L62">
        <v>74</v>
      </c>
      <c r="M62">
        <v>55.17</v>
      </c>
      <c r="N62">
        <v>6.17</v>
      </c>
      <c r="O62">
        <v>9988.58</v>
      </c>
      <c r="P62">
        <v>1116.55</v>
      </c>
      <c r="Q62" t="s">
        <v>561</v>
      </c>
      <c r="R62">
        <v>0.09</v>
      </c>
      <c r="S62">
        <v>0.02</v>
      </c>
      <c r="T62" t="s">
        <v>562</v>
      </c>
      <c r="U62">
        <v>5</v>
      </c>
      <c r="V62" t="str">
        <f>VLOOKUP(H62,LUtable!A$3:B$15,2,FALSE)</f>
        <v>Licensee Only</v>
      </c>
    </row>
    <row r="63" spans="1:22" x14ac:dyDescent="0.25">
      <c r="A63" s="14" t="s">
        <v>22</v>
      </c>
      <c r="B63">
        <v>62</v>
      </c>
      <c r="C63">
        <v>308270</v>
      </c>
      <c r="D63" t="s">
        <v>96</v>
      </c>
      <c r="E63" t="s">
        <v>332</v>
      </c>
      <c r="F63" t="s">
        <v>291</v>
      </c>
      <c r="G63" t="s">
        <v>20</v>
      </c>
      <c r="H63">
        <v>433580</v>
      </c>
      <c r="I63" t="s">
        <v>42</v>
      </c>
      <c r="J63">
        <v>14.95</v>
      </c>
      <c r="K63">
        <v>661</v>
      </c>
      <c r="L63">
        <v>809</v>
      </c>
      <c r="M63">
        <v>55.08</v>
      </c>
      <c r="N63">
        <v>67.42</v>
      </c>
      <c r="O63">
        <v>8628.1</v>
      </c>
      <c r="P63">
        <v>10559.96</v>
      </c>
      <c r="Q63" t="s">
        <v>328</v>
      </c>
      <c r="R63">
        <v>0.09</v>
      </c>
      <c r="S63">
        <v>0.17</v>
      </c>
      <c r="T63" t="s">
        <v>388</v>
      </c>
      <c r="U63">
        <v>170</v>
      </c>
      <c r="V63" t="str">
        <f>VLOOKUP(H63,LUtable!A$3:B$15,2,FALSE)</f>
        <v>Wines</v>
      </c>
    </row>
    <row r="64" spans="1:22" x14ac:dyDescent="0.25">
      <c r="A64" s="14" t="s">
        <v>22</v>
      </c>
      <c r="B64">
        <v>63</v>
      </c>
      <c r="C64">
        <v>72520</v>
      </c>
      <c r="D64" t="s">
        <v>105</v>
      </c>
      <c r="E64" t="s">
        <v>321</v>
      </c>
      <c r="F64" t="s">
        <v>291</v>
      </c>
      <c r="G64" t="s">
        <v>20</v>
      </c>
      <c r="H64">
        <v>538820</v>
      </c>
      <c r="I64" t="s">
        <v>62</v>
      </c>
      <c r="J64">
        <v>17.8</v>
      </c>
      <c r="K64">
        <v>602</v>
      </c>
      <c r="L64">
        <v>396</v>
      </c>
      <c r="M64">
        <v>50.17</v>
      </c>
      <c r="N64">
        <v>33</v>
      </c>
      <c r="O64">
        <v>9376.2800000000007</v>
      </c>
      <c r="P64">
        <v>6167.79</v>
      </c>
      <c r="Q64" t="s">
        <v>310</v>
      </c>
      <c r="R64">
        <v>0.09</v>
      </c>
      <c r="S64">
        <v>0.08</v>
      </c>
      <c r="T64" t="s">
        <v>319</v>
      </c>
      <c r="U64">
        <v>3</v>
      </c>
      <c r="V64" t="str">
        <f>VLOOKUP(H64,LUtable!A$3:B$15,2,FALSE)</f>
        <v>Licensee Only</v>
      </c>
    </row>
    <row r="65" spans="1:22" x14ac:dyDescent="0.25">
      <c r="A65" s="14" t="s">
        <v>22</v>
      </c>
      <c r="B65">
        <v>64</v>
      </c>
      <c r="C65">
        <v>329706</v>
      </c>
      <c r="D65" t="s">
        <v>282</v>
      </c>
      <c r="E65" t="s">
        <v>365</v>
      </c>
      <c r="F65" t="s">
        <v>291</v>
      </c>
      <c r="G65" t="s">
        <v>20</v>
      </c>
      <c r="H65">
        <v>642015</v>
      </c>
      <c r="I65" t="s">
        <v>54</v>
      </c>
      <c r="J65">
        <v>27.95</v>
      </c>
      <c r="K65">
        <v>601</v>
      </c>
      <c r="M65">
        <v>50.08</v>
      </c>
      <c r="O65">
        <v>14759.07</v>
      </c>
      <c r="Q65" t="s">
        <v>326</v>
      </c>
      <c r="R65">
        <v>0.09</v>
      </c>
      <c r="T65" t="s">
        <v>326</v>
      </c>
      <c r="U65">
        <v>31</v>
      </c>
      <c r="V65" t="str">
        <f>VLOOKUP(H65,LUtable!A$3:B$15,2,FALSE)</f>
        <v>Vintages</v>
      </c>
    </row>
    <row r="66" spans="1:22" x14ac:dyDescent="0.25">
      <c r="A66" s="14" t="s">
        <v>22</v>
      </c>
      <c r="B66">
        <v>65</v>
      </c>
      <c r="C66">
        <v>163972</v>
      </c>
      <c r="D66" t="s">
        <v>69</v>
      </c>
      <c r="E66" t="s">
        <v>324</v>
      </c>
      <c r="F66" t="s">
        <v>291</v>
      </c>
      <c r="G66" t="s">
        <v>20</v>
      </c>
      <c r="H66">
        <v>642015</v>
      </c>
      <c r="I66" t="s">
        <v>54</v>
      </c>
      <c r="J66">
        <v>19.95</v>
      </c>
      <c r="K66">
        <v>596</v>
      </c>
      <c r="L66">
        <v>1675</v>
      </c>
      <c r="M66">
        <v>49.67</v>
      </c>
      <c r="N66">
        <v>139.58000000000001</v>
      </c>
      <c r="O66">
        <v>10416.81</v>
      </c>
      <c r="P66">
        <v>29275.439999999999</v>
      </c>
      <c r="Q66" t="s">
        <v>497</v>
      </c>
      <c r="R66">
        <v>0.09</v>
      </c>
      <c r="S66">
        <v>0.36</v>
      </c>
      <c r="T66" t="s">
        <v>445</v>
      </c>
      <c r="U66">
        <v>61</v>
      </c>
      <c r="V66" t="str">
        <f>VLOOKUP(H66,LUtable!A$3:B$15,2,FALSE)</f>
        <v>Vintages</v>
      </c>
    </row>
    <row r="67" spans="1:22" x14ac:dyDescent="0.25">
      <c r="A67" s="14" t="s">
        <v>22</v>
      </c>
      <c r="B67">
        <v>66</v>
      </c>
      <c r="C67">
        <v>278648</v>
      </c>
      <c r="D67" t="s">
        <v>120</v>
      </c>
      <c r="E67" t="s">
        <v>405</v>
      </c>
      <c r="F67" t="s">
        <v>291</v>
      </c>
      <c r="G67" t="s">
        <v>20</v>
      </c>
      <c r="H67">
        <v>538820</v>
      </c>
      <c r="I67" t="s">
        <v>62</v>
      </c>
      <c r="J67">
        <v>8.35</v>
      </c>
      <c r="K67">
        <v>591</v>
      </c>
      <c r="L67">
        <v>38</v>
      </c>
      <c r="M67">
        <v>49.25</v>
      </c>
      <c r="N67">
        <v>3.17</v>
      </c>
      <c r="O67">
        <v>4262.5200000000004</v>
      </c>
      <c r="P67">
        <v>274.07</v>
      </c>
      <c r="Q67" t="s">
        <v>563</v>
      </c>
      <c r="R67">
        <v>0.08</v>
      </c>
      <c r="S67">
        <v>0.01</v>
      </c>
      <c r="T67" t="s">
        <v>499</v>
      </c>
      <c r="U67">
        <v>20</v>
      </c>
      <c r="V67" t="str">
        <f>VLOOKUP(H67,LUtable!A$3:B$15,2,FALSE)</f>
        <v>Licensee Only</v>
      </c>
    </row>
    <row r="68" spans="1:22" x14ac:dyDescent="0.25">
      <c r="A68" s="14" t="s">
        <v>22</v>
      </c>
      <c r="B68">
        <v>67</v>
      </c>
      <c r="C68">
        <v>278622</v>
      </c>
      <c r="D68" t="s">
        <v>103</v>
      </c>
      <c r="E68" t="s">
        <v>290</v>
      </c>
      <c r="F68" t="s">
        <v>291</v>
      </c>
      <c r="G68" t="s">
        <v>20</v>
      </c>
      <c r="H68">
        <v>538820</v>
      </c>
      <c r="I68" t="s">
        <v>62</v>
      </c>
      <c r="J68">
        <v>10.6</v>
      </c>
      <c r="K68">
        <v>558</v>
      </c>
      <c r="L68">
        <v>100</v>
      </c>
      <c r="M68">
        <v>46.5</v>
      </c>
      <c r="N68">
        <v>8.33</v>
      </c>
      <c r="O68">
        <v>5135.58</v>
      </c>
      <c r="P68">
        <v>920.35</v>
      </c>
      <c r="Q68" t="s">
        <v>564</v>
      </c>
      <c r="R68">
        <v>0.08</v>
      </c>
      <c r="S68">
        <v>0.02</v>
      </c>
      <c r="T68" t="s">
        <v>502</v>
      </c>
      <c r="U68">
        <v>5</v>
      </c>
      <c r="V68" t="str">
        <f>VLOOKUP(H68,LUtable!A$3:B$15,2,FALSE)</f>
        <v>Licensee Only</v>
      </c>
    </row>
    <row r="69" spans="1:22" x14ac:dyDescent="0.25">
      <c r="A69" s="14" t="s">
        <v>22</v>
      </c>
      <c r="B69">
        <v>68</v>
      </c>
      <c r="C69">
        <v>647677</v>
      </c>
      <c r="D69" t="s">
        <v>88</v>
      </c>
      <c r="E69" t="s">
        <v>332</v>
      </c>
      <c r="F69" t="s">
        <v>291</v>
      </c>
      <c r="G69" t="s">
        <v>20</v>
      </c>
      <c r="H69">
        <v>433580</v>
      </c>
      <c r="I69" t="s">
        <v>42</v>
      </c>
      <c r="J69">
        <v>11.8</v>
      </c>
      <c r="K69">
        <v>495</v>
      </c>
      <c r="M69">
        <v>41.25</v>
      </c>
      <c r="O69">
        <v>5081.42</v>
      </c>
      <c r="Q69" t="s">
        <v>326</v>
      </c>
      <c r="R69">
        <v>7.0000000000000007E-2</v>
      </c>
      <c r="T69" t="s">
        <v>326</v>
      </c>
      <c r="U69">
        <v>88</v>
      </c>
      <c r="V69" t="str">
        <f>VLOOKUP(H69,LUtable!A$3:B$15,2,FALSE)</f>
        <v>Wines</v>
      </c>
    </row>
    <row r="70" spans="1:22" x14ac:dyDescent="0.25">
      <c r="A70" s="14" t="s">
        <v>22</v>
      </c>
      <c r="B70">
        <v>69</v>
      </c>
      <c r="C70">
        <v>538918</v>
      </c>
      <c r="D70" t="s">
        <v>224</v>
      </c>
      <c r="E70" t="s">
        <v>344</v>
      </c>
      <c r="F70" t="s">
        <v>291</v>
      </c>
      <c r="G70" t="s">
        <v>20</v>
      </c>
      <c r="H70">
        <v>642015</v>
      </c>
      <c r="I70" t="s">
        <v>54</v>
      </c>
      <c r="J70">
        <v>29.95</v>
      </c>
      <c r="K70">
        <v>488</v>
      </c>
      <c r="M70">
        <v>40.67</v>
      </c>
      <c r="O70">
        <v>12847.79</v>
      </c>
      <c r="Q70" t="s">
        <v>326</v>
      </c>
      <c r="R70">
        <v>7.0000000000000007E-2</v>
      </c>
      <c r="T70" t="s">
        <v>326</v>
      </c>
      <c r="U70">
        <v>45</v>
      </c>
      <c r="V70" t="str">
        <f>VLOOKUP(H70,LUtable!A$3:B$15,2,FALSE)</f>
        <v>Vintages</v>
      </c>
    </row>
    <row r="71" spans="1:22" x14ac:dyDescent="0.25">
      <c r="A71" s="14" t="s">
        <v>22</v>
      </c>
      <c r="B71">
        <v>70</v>
      </c>
      <c r="C71">
        <v>156869</v>
      </c>
      <c r="D71" t="s">
        <v>280</v>
      </c>
      <c r="E71" t="s">
        <v>413</v>
      </c>
      <c r="F71" t="s">
        <v>291</v>
      </c>
      <c r="G71" t="s">
        <v>20</v>
      </c>
      <c r="H71">
        <v>642015</v>
      </c>
      <c r="I71" t="s">
        <v>54</v>
      </c>
      <c r="J71">
        <v>22.95</v>
      </c>
      <c r="K71">
        <v>479</v>
      </c>
      <c r="M71">
        <v>39.92</v>
      </c>
      <c r="O71">
        <v>9643.58</v>
      </c>
      <c r="Q71" t="s">
        <v>326</v>
      </c>
      <c r="R71">
        <v>7.0000000000000007E-2</v>
      </c>
      <c r="T71" t="s">
        <v>326</v>
      </c>
      <c r="U71">
        <v>44</v>
      </c>
      <c r="V71" t="str">
        <f>VLOOKUP(H71,LUtable!A$3:B$15,2,FALSE)</f>
        <v>Vintages</v>
      </c>
    </row>
    <row r="72" spans="1:22" x14ac:dyDescent="0.25">
      <c r="A72" s="14" t="s">
        <v>22</v>
      </c>
      <c r="B72">
        <v>71</v>
      </c>
      <c r="C72">
        <v>10556</v>
      </c>
      <c r="D72" t="s">
        <v>277</v>
      </c>
      <c r="E72" t="s">
        <v>377</v>
      </c>
      <c r="F72" t="s">
        <v>291</v>
      </c>
      <c r="G72" t="s">
        <v>20</v>
      </c>
      <c r="H72">
        <v>640010</v>
      </c>
      <c r="I72" t="s">
        <v>42</v>
      </c>
      <c r="J72">
        <v>19.95</v>
      </c>
      <c r="K72">
        <v>477</v>
      </c>
      <c r="M72">
        <v>39.75</v>
      </c>
      <c r="O72">
        <v>8336.9500000000007</v>
      </c>
      <c r="Q72" t="s">
        <v>326</v>
      </c>
      <c r="R72">
        <v>7.0000000000000007E-2</v>
      </c>
      <c r="T72" t="s">
        <v>326</v>
      </c>
      <c r="U72">
        <v>45</v>
      </c>
      <c r="V72" t="str">
        <f>VLOOKUP(H72,LUtable!A$3:B$15,2,FALSE)</f>
        <v>Vintages</v>
      </c>
    </row>
    <row r="73" spans="1:22" x14ac:dyDescent="0.25">
      <c r="A73" s="14" t="s">
        <v>22</v>
      </c>
      <c r="B73">
        <v>72</v>
      </c>
      <c r="C73">
        <v>359513</v>
      </c>
      <c r="D73" t="s">
        <v>157</v>
      </c>
      <c r="E73" t="s">
        <v>332</v>
      </c>
      <c r="F73" t="s">
        <v>291</v>
      </c>
      <c r="G73" t="s">
        <v>20</v>
      </c>
      <c r="H73">
        <v>640015</v>
      </c>
      <c r="I73" t="s">
        <v>51</v>
      </c>
      <c r="J73">
        <v>38.950000000000003</v>
      </c>
      <c r="K73">
        <v>462</v>
      </c>
      <c r="L73">
        <v>905</v>
      </c>
      <c r="M73">
        <v>38.5</v>
      </c>
      <c r="N73">
        <v>75.42</v>
      </c>
      <c r="O73">
        <v>15842.92</v>
      </c>
      <c r="P73">
        <v>31034.29</v>
      </c>
      <c r="Q73" t="s">
        <v>525</v>
      </c>
      <c r="R73">
        <v>7.0000000000000007E-2</v>
      </c>
      <c r="S73">
        <v>0.19</v>
      </c>
      <c r="T73" t="s">
        <v>527</v>
      </c>
      <c r="U73">
        <v>44</v>
      </c>
      <c r="V73" t="str">
        <f>VLOOKUP(H73,LUtable!A$3:B$15,2,FALSE)</f>
        <v>Vintages</v>
      </c>
    </row>
    <row r="74" spans="1:22" x14ac:dyDescent="0.25">
      <c r="A74" s="14" t="s">
        <v>22</v>
      </c>
      <c r="B74">
        <v>72</v>
      </c>
      <c r="C74">
        <v>927186</v>
      </c>
      <c r="D74" t="s">
        <v>76</v>
      </c>
      <c r="E74" t="s">
        <v>332</v>
      </c>
      <c r="F74" t="s">
        <v>291</v>
      </c>
      <c r="G74" t="s">
        <v>20</v>
      </c>
      <c r="H74">
        <v>640010</v>
      </c>
      <c r="I74" t="s">
        <v>42</v>
      </c>
      <c r="J74">
        <v>21.95</v>
      </c>
      <c r="K74">
        <v>462</v>
      </c>
      <c r="M74">
        <v>38.5</v>
      </c>
      <c r="O74">
        <v>8892.48</v>
      </c>
      <c r="Q74" t="s">
        <v>326</v>
      </c>
      <c r="R74">
        <v>7.0000000000000007E-2</v>
      </c>
      <c r="T74" t="s">
        <v>326</v>
      </c>
      <c r="U74">
        <v>54</v>
      </c>
      <c r="V74" t="str">
        <f>VLOOKUP(H74,LUtable!A$3:B$15,2,FALSE)</f>
        <v>Vintages</v>
      </c>
    </row>
    <row r="75" spans="1:22" x14ac:dyDescent="0.25">
      <c r="A75" s="14" t="s">
        <v>22</v>
      </c>
      <c r="B75">
        <v>73</v>
      </c>
      <c r="C75">
        <v>609891</v>
      </c>
      <c r="D75" t="s">
        <v>112</v>
      </c>
      <c r="E75" t="s">
        <v>311</v>
      </c>
      <c r="F75" t="s">
        <v>291</v>
      </c>
      <c r="G75" t="s">
        <v>20</v>
      </c>
      <c r="H75">
        <v>538820</v>
      </c>
      <c r="I75" t="s">
        <v>62</v>
      </c>
      <c r="J75">
        <v>16.850000000000001</v>
      </c>
      <c r="K75">
        <v>456</v>
      </c>
      <c r="M75">
        <v>38</v>
      </c>
      <c r="O75">
        <v>6718.94</v>
      </c>
      <c r="Q75" t="s">
        <v>326</v>
      </c>
      <c r="R75">
        <v>7.0000000000000007E-2</v>
      </c>
      <c r="T75" t="s">
        <v>326</v>
      </c>
      <c r="U75">
        <v>1</v>
      </c>
      <c r="V75" t="str">
        <f>VLOOKUP(H75,LUtable!A$3:B$15,2,FALSE)</f>
        <v>Licensee Only</v>
      </c>
    </row>
    <row r="76" spans="1:22" x14ac:dyDescent="0.25">
      <c r="A76" s="14" t="s">
        <v>22</v>
      </c>
      <c r="B76">
        <v>74</v>
      </c>
      <c r="C76">
        <v>9167</v>
      </c>
      <c r="D76" t="s">
        <v>60</v>
      </c>
      <c r="E76" t="s">
        <v>324</v>
      </c>
      <c r="F76" t="s">
        <v>291</v>
      </c>
      <c r="G76" t="s">
        <v>20</v>
      </c>
      <c r="H76">
        <v>640010</v>
      </c>
      <c r="I76" t="s">
        <v>42</v>
      </c>
      <c r="J76">
        <v>19.95</v>
      </c>
      <c r="K76">
        <v>455</v>
      </c>
      <c r="L76">
        <v>2189</v>
      </c>
      <c r="M76">
        <v>37.92</v>
      </c>
      <c r="N76">
        <v>182.42</v>
      </c>
      <c r="O76">
        <v>7952.43</v>
      </c>
      <c r="P76">
        <v>38259.07</v>
      </c>
      <c r="Q76" t="s">
        <v>380</v>
      </c>
      <c r="R76">
        <v>7.0000000000000007E-2</v>
      </c>
      <c r="S76">
        <v>0.47</v>
      </c>
      <c r="T76" t="s">
        <v>490</v>
      </c>
      <c r="U76">
        <v>43</v>
      </c>
      <c r="V76" t="str">
        <f>VLOOKUP(H76,LUtable!A$3:B$15,2,FALSE)</f>
        <v>Vintages</v>
      </c>
    </row>
    <row r="77" spans="1:22" x14ac:dyDescent="0.25">
      <c r="A77" s="14" t="s">
        <v>22</v>
      </c>
      <c r="B77">
        <v>75</v>
      </c>
      <c r="C77">
        <v>536276</v>
      </c>
      <c r="D77" t="s">
        <v>94</v>
      </c>
      <c r="E77" t="s">
        <v>336</v>
      </c>
      <c r="F77" t="s">
        <v>291</v>
      </c>
      <c r="G77" t="s">
        <v>20</v>
      </c>
      <c r="H77">
        <v>640010</v>
      </c>
      <c r="I77" t="s">
        <v>42</v>
      </c>
      <c r="J77">
        <v>19.95</v>
      </c>
      <c r="K77">
        <v>452</v>
      </c>
      <c r="L77">
        <v>14</v>
      </c>
      <c r="M77">
        <v>37.67</v>
      </c>
      <c r="N77">
        <v>1.17</v>
      </c>
      <c r="O77">
        <v>7900</v>
      </c>
      <c r="P77">
        <v>244.69</v>
      </c>
      <c r="Q77" t="s">
        <v>565</v>
      </c>
      <c r="R77">
        <v>0.06</v>
      </c>
      <c r="S77">
        <v>0</v>
      </c>
      <c r="T77" t="s">
        <v>326</v>
      </c>
      <c r="U77">
        <v>39</v>
      </c>
      <c r="V77" t="str">
        <f>VLOOKUP(H77,LUtable!A$3:B$15,2,FALSE)</f>
        <v>Vintages</v>
      </c>
    </row>
    <row r="78" spans="1:22" x14ac:dyDescent="0.25">
      <c r="A78" s="14" t="s">
        <v>22</v>
      </c>
      <c r="B78">
        <v>76</v>
      </c>
      <c r="C78">
        <v>149328</v>
      </c>
      <c r="D78" t="s">
        <v>276</v>
      </c>
      <c r="E78" t="s">
        <v>391</v>
      </c>
      <c r="F78" t="s">
        <v>291</v>
      </c>
      <c r="G78" t="s">
        <v>20</v>
      </c>
      <c r="H78">
        <v>640010</v>
      </c>
      <c r="I78" t="s">
        <v>42</v>
      </c>
      <c r="J78">
        <v>19.95</v>
      </c>
      <c r="K78">
        <v>451</v>
      </c>
      <c r="M78">
        <v>37.58</v>
      </c>
      <c r="O78">
        <v>7882.52</v>
      </c>
      <c r="Q78" t="s">
        <v>326</v>
      </c>
      <c r="R78">
        <v>0.06</v>
      </c>
      <c r="T78" t="s">
        <v>326</v>
      </c>
      <c r="U78">
        <v>28</v>
      </c>
      <c r="V78" t="str">
        <f>VLOOKUP(H78,LUtable!A$3:B$15,2,FALSE)</f>
        <v>Vintages</v>
      </c>
    </row>
    <row r="79" spans="1:22" x14ac:dyDescent="0.25">
      <c r="A79" s="14" t="s">
        <v>22</v>
      </c>
      <c r="B79">
        <v>77</v>
      </c>
      <c r="C79">
        <v>606848</v>
      </c>
      <c r="D79" t="s">
        <v>111</v>
      </c>
      <c r="E79" t="s">
        <v>332</v>
      </c>
      <c r="F79" t="s">
        <v>291</v>
      </c>
      <c r="G79" t="s">
        <v>20</v>
      </c>
      <c r="H79">
        <v>640010</v>
      </c>
      <c r="I79" t="s">
        <v>42</v>
      </c>
      <c r="J79">
        <v>21.95</v>
      </c>
      <c r="K79">
        <v>407</v>
      </c>
      <c r="L79">
        <v>3</v>
      </c>
      <c r="M79">
        <v>33.92</v>
      </c>
      <c r="N79">
        <v>0.25</v>
      </c>
      <c r="O79">
        <v>7833.85</v>
      </c>
      <c r="P79">
        <v>57.74</v>
      </c>
      <c r="Q79" t="s">
        <v>566</v>
      </c>
      <c r="R79">
        <v>0.06</v>
      </c>
      <c r="S79">
        <v>0</v>
      </c>
      <c r="T79" t="s">
        <v>326</v>
      </c>
      <c r="U79">
        <v>32</v>
      </c>
      <c r="V79" t="str">
        <f>VLOOKUP(H79,LUtable!A$3:B$15,2,FALSE)</f>
        <v>Vintages</v>
      </c>
    </row>
    <row r="80" spans="1:22" x14ac:dyDescent="0.25">
      <c r="A80" s="14" t="s">
        <v>22</v>
      </c>
      <c r="B80">
        <v>78</v>
      </c>
      <c r="C80">
        <v>536201</v>
      </c>
      <c r="D80" t="s">
        <v>73</v>
      </c>
      <c r="E80" t="s">
        <v>303</v>
      </c>
      <c r="F80" t="s">
        <v>291</v>
      </c>
      <c r="G80" t="s">
        <v>20</v>
      </c>
      <c r="H80">
        <v>640010</v>
      </c>
      <c r="I80" t="s">
        <v>42</v>
      </c>
      <c r="J80">
        <v>24.95</v>
      </c>
      <c r="K80">
        <v>406</v>
      </c>
      <c r="L80">
        <v>6</v>
      </c>
      <c r="M80">
        <v>33.83</v>
      </c>
      <c r="N80">
        <v>0.5</v>
      </c>
      <c r="O80">
        <v>8892.48</v>
      </c>
      <c r="P80">
        <v>131.41999999999999</v>
      </c>
      <c r="Q80" t="s">
        <v>567</v>
      </c>
      <c r="R80">
        <v>0.06</v>
      </c>
      <c r="S80">
        <v>0</v>
      </c>
      <c r="T80" t="s">
        <v>326</v>
      </c>
      <c r="U80">
        <v>47</v>
      </c>
      <c r="V80" t="str">
        <f>VLOOKUP(H80,LUtable!A$3:B$15,2,FALSE)</f>
        <v>Vintages</v>
      </c>
    </row>
    <row r="81" spans="1:22" x14ac:dyDescent="0.25">
      <c r="A81" s="14" t="s">
        <v>22</v>
      </c>
      <c r="B81">
        <v>79</v>
      </c>
      <c r="C81">
        <v>400598</v>
      </c>
      <c r="D81" t="s">
        <v>123</v>
      </c>
      <c r="E81" t="s">
        <v>346</v>
      </c>
      <c r="F81" t="s">
        <v>291</v>
      </c>
      <c r="G81" t="s">
        <v>20</v>
      </c>
      <c r="H81">
        <v>538820</v>
      </c>
      <c r="I81" t="s">
        <v>62</v>
      </c>
      <c r="J81">
        <v>23.85</v>
      </c>
      <c r="K81">
        <v>396</v>
      </c>
      <c r="L81">
        <v>140</v>
      </c>
      <c r="M81">
        <v>33</v>
      </c>
      <c r="N81">
        <v>11.67</v>
      </c>
      <c r="O81">
        <v>8287.9599999999991</v>
      </c>
      <c r="P81">
        <v>2930.09</v>
      </c>
      <c r="Q81" t="s">
        <v>491</v>
      </c>
      <c r="R81">
        <v>0.06</v>
      </c>
      <c r="S81">
        <v>0.03</v>
      </c>
      <c r="T81" t="s">
        <v>357</v>
      </c>
      <c r="U81">
        <v>10</v>
      </c>
      <c r="V81" t="str">
        <f>VLOOKUP(H81,LUtable!A$3:B$15,2,FALSE)</f>
        <v>Licensee Only</v>
      </c>
    </row>
    <row r="82" spans="1:22" x14ac:dyDescent="0.25">
      <c r="A82" s="14" t="s">
        <v>22</v>
      </c>
      <c r="B82">
        <v>79</v>
      </c>
      <c r="C82">
        <v>624486</v>
      </c>
      <c r="D82" t="s">
        <v>109</v>
      </c>
      <c r="E82" t="s">
        <v>290</v>
      </c>
      <c r="F82" t="s">
        <v>291</v>
      </c>
      <c r="G82" t="s">
        <v>20</v>
      </c>
      <c r="H82">
        <v>538820</v>
      </c>
      <c r="I82" t="s">
        <v>62</v>
      </c>
      <c r="J82">
        <v>13.75</v>
      </c>
      <c r="K82">
        <v>396</v>
      </c>
      <c r="L82">
        <v>64</v>
      </c>
      <c r="M82">
        <v>33</v>
      </c>
      <c r="N82">
        <v>5.33</v>
      </c>
      <c r="O82">
        <v>4748.5</v>
      </c>
      <c r="P82">
        <v>767.43</v>
      </c>
      <c r="Q82" t="s">
        <v>568</v>
      </c>
      <c r="R82">
        <v>0.06</v>
      </c>
      <c r="S82">
        <v>0.01</v>
      </c>
      <c r="T82" t="s">
        <v>341</v>
      </c>
      <c r="U82">
        <v>4</v>
      </c>
      <c r="V82" t="str">
        <f>VLOOKUP(H82,LUtable!A$3:B$15,2,FALSE)</f>
        <v>Licensee Only</v>
      </c>
    </row>
    <row r="83" spans="1:22" x14ac:dyDescent="0.25">
      <c r="A83" s="14" t="s">
        <v>22</v>
      </c>
      <c r="B83">
        <v>80</v>
      </c>
      <c r="C83">
        <v>468157</v>
      </c>
      <c r="D83" t="s">
        <v>108</v>
      </c>
      <c r="E83" t="s">
        <v>296</v>
      </c>
      <c r="F83" t="s">
        <v>291</v>
      </c>
      <c r="G83" t="s">
        <v>20</v>
      </c>
      <c r="H83">
        <v>538820</v>
      </c>
      <c r="I83" t="s">
        <v>62</v>
      </c>
      <c r="J83">
        <v>22.25</v>
      </c>
      <c r="K83">
        <v>395</v>
      </c>
      <c r="L83">
        <v>71</v>
      </c>
      <c r="M83">
        <v>32.92</v>
      </c>
      <c r="N83">
        <v>5.92</v>
      </c>
      <c r="O83">
        <v>7707.74</v>
      </c>
      <c r="P83">
        <v>1385.44</v>
      </c>
      <c r="Q83" t="s">
        <v>569</v>
      </c>
      <c r="R83">
        <v>0.06</v>
      </c>
      <c r="S83">
        <v>0.02</v>
      </c>
      <c r="T83" t="s">
        <v>394</v>
      </c>
      <c r="U83">
        <v>2</v>
      </c>
      <c r="V83" t="str">
        <f>VLOOKUP(H83,LUtable!A$3:B$15,2,FALSE)</f>
        <v>Licensee Only</v>
      </c>
    </row>
    <row r="84" spans="1:22" x14ac:dyDescent="0.25">
      <c r="A84" s="14" t="s">
        <v>22</v>
      </c>
      <c r="B84">
        <v>81</v>
      </c>
      <c r="C84">
        <v>369751</v>
      </c>
      <c r="D84" t="s">
        <v>125</v>
      </c>
      <c r="E84" t="s">
        <v>290</v>
      </c>
      <c r="F84" t="s">
        <v>291</v>
      </c>
      <c r="G84" t="s">
        <v>20</v>
      </c>
      <c r="H84">
        <v>538820</v>
      </c>
      <c r="I84" t="s">
        <v>62</v>
      </c>
      <c r="J84">
        <v>17.25</v>
      </c>
      <c r="K84">
        <v>374</v>
      </c>
      <c r="L84">
        <v>9</v>
      </c>
      <c r="M84">
        <v>31.17</v>
      </c>
      <c r="N84">
        <v>0.75</v>
      </c>
      <c r="O84">
        <v>5643.1</v>
      </c>
      <c r="P84">
        <v>135.80000000000001</v>
      </c>
      <c r="Q84" t="s">
        <v>570</v>
      </c>
      <c r="R84">
        <v>0.05</v>
      </c>
      <c r="S84">
        <v>0</v>
      </c>
      <c r="T84" t="s">
        <v>326</v>
      </c>
      <c r="U84">
        <v>3</v>
      </c>
      <c r="V84" t="str">
        <f>VLOOKUP(H84,LUtable!A$3:B$15,2,FALSE)</f>
        <v>Licensee Only</v>
      </c>
    </row>
    <row r="85" spans="1:22" x14ac:dyDescent="0.25">
      <c r="A85" s="14" t="s">
        <v>22</v>
      </c>
      <c r="B85">
        <v>82</v>
      </c>
      <c r="C85">
        <v>407858</v>
      </c>
      <c r="D85" t="s">
        <v>117</v>
      </c>
      <c r="E85" t="s">
        <v>373</v>
      </c>
      <c r="F85" t="s">
        <v>291</v>
      </c>
      <c r="G85" t="s">
        <v>20</v>
      </c>
      <c r="H85">
        <v>538820</v>
      </c>
      <c r="I85" t="s">
        <v>62</v>
      </c>
      <c r="J85">
        <v>10.15</v>
      </c>
      <c r="K85">
        <v>360</v>
      </c>
      <c r="L85">
        <v>694</v>
      </c>
      <c r="M85">
        <v>30</v>
      </c>
      <c r="N85">
        <v>57.83</v>
      </c>
      <c r="O85">
        <v>3169.91</v>
      </c>
      <c r="P85">
        <v>6110.88</v>
      </c>
      <c r="Q85" t="s">
        <v>389</v>
      </c>
      <c r="R85">
        <v>0.05</v>
      </c>
      <c r="S85">
        <v>0.15</v>
      </c>
      <c r="T85" t="s">
        <v>353</v>
      </c>
      <c r="U85">
        <v>1</v>
      </c>
      <c r="V85" t="str">
        <f>VLOOKUP(H85,LUtable!A$3:B$15,2,FALSE)</f>
        <v>Licensee Only</v>
      </c>
    </row>
    <row r="86" spans="1:22" x14ac:dyDescent="0.25">
      <c r="A86" s="14" t="s">
        <v>22</v>
      </c>
      <c r="B86">
        <v>83</v>
      </c>
      <c r="C86">
        <v>447516</v>
      </c>
      <c r="D86" t="s">
        <v>102</v>
      </c>
      <c r="E86" t="s">
        <v>311</v>
      </c>
      <c r="F86" t="s">
        <v>291</v>
      </c>
      <c r="G86" t="s">
        <v>20</v>
      </c>
      <c r="H86">
        <v>640020</v>
      </c>
      <c r="I86" t="s">
        <v>46</v>
      </c>
      <c r="J86">
        <v>19.95</v>
      </c>
      <c r="K86">
        <v>321</v>
      </c>
      <c r="M86">
        <v>26.75</v>
      </c>
      <c r="O86">
        <v>5610.4</v>
      </c>
      <c r="Q86" t="s">
        <v>326</v>
      </c>
      <c r="R86">
        <v>0.05</v>
      </c>
      <c r="T86" t="s">
        <v>326</v>
      </c>
      <c r="U86">
        <v>39</v>
      </c>
      <c r="V86" t="str">
        <f>VLOOKUP(H86,LUtable!A$3:B$15,2,FALSE)</f>
        <v>Vintages</v>
      </c>
    </row>
    <row r="87" spans="1:22" x14ac:dyDescent="0.25">
      <c r="A87" s="14" t="s">
        <v>22</v>
      </c>
      <c r="B87">
        <v>84</v>
      </c>
      <c r="C87">
        <v>317842</v>
      </c>
      <c r="D87" t="s">
        <v>90</v>
      </c>
      <c r="E87" t="s">
        <v>383</v>
      </c>
      <c r="F87" t="s">
        <v>291</v>
      </c>
      <c r="G87" t="s">
        <v>20</v>
      </c>
      <c r="H87">
        <v>640010</v>
      </c>
      <c r="I87" t="s">
        <v>42</v>
      </c>
      <c r="J87">
        <v>19.95</v>
      </c>
      <c r="K87">
        <v>320</v>
      </c>
      <c r="L87">
        <v>743</v>
      </c>
      <c r="M87">
        <v>26.67</v>
      </c>
      <c r="N87">
        <v>61.92</v>
      </c>
      <c r="O87">
        <v>5592.92</v>
      </c>
      <c r="P87">
        <v>12986.06</v>
      </c>
      <c r="Q87" t="s">
        <v>571</v>
      </c>
      <c r="R87">
        <v>0.05</v>
      </c>
      <c r="S87">
        <v>0.16</v>
      </c>
      <c r="T87" t="s">
        <v>572</v>
      </c>
      <c r="U87">
        <v>32</v>
      </c>
      <c r="V87" t="str">
        <f>VLOOKUP(H87,LUtable!A$3:B$15,2,FALSE)</f>
        <v>Vintages</v>
      </c>
    </row>
    <row r="88" spans="1:22" x14ac:dyDescent="0.25">
      <c r="A88" s="14" t="s">
        <v>22</v>
      </c>
      <c r="B88">
        <v>85</v>
      </c>
      <c r="C88">
        <v>571737</v>
      </c>
      <c r="D88" t="s">
        <v>119</v>
      </c>
      <c r="E88" t="s">
        <v>332</v>
      </c>
      <c r="F88" t="s">
        <v>291</v>
      </c>
      <c r="G88" t="s">
        <v>20</v>
      </c>
      <c r="H88">
        <v>538820</v>
      </c>
      <c r="I88" t="s">
        <v>62</v>
      </c>
      <c r="J88">
        <v>15</v>
      </c>
      <c r="K88">
        <v>310</v>
      </c>
      <c r="M88">
        <v>25.83</v>
      </c>
      <c r="O88">
        <v>4060.18</v>
      </c>
      <c r="Q88" t="s">
        <v>326</v>
      </c>
      <c r="R88">
        <v>0.04</v>
      </c>
      <c r="T88" t="s">
        <v>326</v>
      </c>
      <c r="U88">
        <v>33</v>
      </c>
      <c r="V88" t="str">
        <f>VLOOKUP(H88,LUtable!A$3:B$15,2,FALSE)</f>
        <v>Licensee Only</v>
      </c>
    </row>
    <row r="89" spans="1:22" x14ac:dyDescent="0.25">
      <c r="A89" s="14" t="s">
        <v>22</v>
      </c>
      <c r="B89">
        <v>86</v>
      </c>
      <c r="C89">
        <v>441394</v>
      </c>
      <c r="D89" t="s">
        <v>64</v>
      </c>
      <c r="E89" t="s">
        <v>381</v>
      </c>
      <c r="F89" t="s">
        <v>291</v>
      </c>
      <c r="G89" t="s">
        <v>20</v>
      </c>
      <c r="H89">
        <v>640010</v>
      </c>
      <c r="I89" t="s">
        <v>42</v>
      </c>
      <c r="J89">
        <v>18.95</v>
      </c>
      <c r="K89">
        <v>294</v>
      </c>
      <c r="M89">
        <v>24.5</v>
      </c>
      <c r="O89">
        <v>4878.32</v>
      </c>
      <c r="Q89" t="s">
        <v>326</v>
      </c>
      <c r="R89">
        <v>0.04</v>
      </c>
      <c r="T89" t="s">
        <v>326</v>
      </c>
      <c r="U89">
        <v>43</v>
      </c>
      <c r="V89" t="str">
        <f>VLOOKUP(H89,LUtable!A$3:B$15,2,FALSE)</f>
        <v>Vintages</v>
      </c>
    </row>
    <row r="90" spans="1:22" x14ac:dyDescent="0.25">
      <c r="A90" s="14" t="s">
        <v>22</v>
      </c>
      <c r="B90">
        <v>87</v>
      </c>
      <c r="C90">
        <v>445346</v>
      </c>
      <c r="D90" t="s">
        <v>150</v>
      </c>
      <c r="E90" t="s">
        <v>414</v>
      </c>
      <c r="F90" t="s">
        <v>291</v>
      </c>
      <c r="G90" t="s">
        <v>20</v>
      </c>
      <c r="H90">
        <v>538820</v>
      </c>
      <c r="I90" t="s">
        <v>62</v>
      </c>
      <c r="J90">
        <v>13.25</v>
      </c>
      <c r="K90">
        <v>280</v>
      </c>
      <c r="L90">
        <v>251</v>
      </c>
      <c r="M90">
        <v>23.33</v>
      </c>
      <c r="N90">
        <v>20.92</v>
      </c>
      <c r="O90">
        <v>3233.63</v>
      </c>
      <c r="P90">
        <v>2898.72</v>
      </c>
      <c r="Q90" t="s">
        <v>573</v>
      </c>
      <c r="R90">
        <v>0.04</v>
      </c>
      <c r="S90">
        <v>0.05</v>
      </c>
      <c r="T90" t="s">
        <v>327</v>
      </c>
      <c r="U90">
        <v>13</v>
      </c>
      <c r="V90" t="str">
        <f>VLOOKUP(H90,LUtable!A$3:B$15,2,FALSE)</f>
        <v>Licensee Only</v>
      </c>
    </row>
    <row r="91" spans="1:22" x14ac:dyDescent="0.25">
      <c r="A91" s="14" t="s">
        <v>22</v>
      </c>
      <c r="B91">
        <v>88</v>
      </c>
      <c r="C91">
        <v>148437</v>
      </c>
      <c r="D91" t="s">
        <v>98</v>
      </c>
      <c r="E91" t="s">
        <v>334</v>
      </c>
      <c r="F91" t="s">
        <v>291</v>
      </c>
      <c r="G91" t="s">
        <v>20</v>
      </c>
      <c r="H91">
        <v>640020</v>
      </c>
      <c r="I91" t="s">
        <v>46</v>
      </c>
      <c r="J91">
        <v>17.95</v>
      </c>
      <c r="K91">
        <v>264</v>
      </c>
      <c r="M91">
        <v>22</v>
      </c>
      <c r="O91">
        <v>4146.8999999999996</v>
      </c>
      <c r="Q91" t="s">
        <v>326</v>
      </c>
      <c r="R91">
        <v>0.04</v>
      </c>
      <c r="T91" t="s">
        <v>326</v>
      </c>
      <c r="U91">
        <v>32</v>
      </c>
      <c r="V91" t="str">
        <f>VLOOKUP(H91,LUtable!A$3:B$15,2,FALSE)</f>
        <v>Vintages</v>
      </c>
    </row>
    <row r="92" spans="1:22" x14ac:dyDescent="0.25">
      <c r="A92" s="14" t="s">
        <v>22</v>
      </c>
      <c r="B92">
        <v>89</v>
      </c>
      <c r="C92">
        <v>13527</v>
      </c>
      <c r="D92" t="s">
        <v>574</v>
      </c>
      <c r="E92" t="s">
        <v>428</v>
      </c>
      <c r="F92" t="s">
        <v>291</v>
      </c>
      <c r="G92" t="s">
        <v>20</v>
      </c>
      <c r="H92">
        <v>538820</v>
      </c>
      <c r="I92" t="s">
        <v>62</v>
      </c>
      <c r="J92">
        <v>13</v>
      </c>
      <c r="K92">
        <v>259</v>
      </c>
      <c r="M92">
        <v>21.58</v>
      </c>
      <c r="O92">
        <v>2933.81</v>
      </c>
      <c r="Q92" t="s">
        <v>326</v>
      </c>
      <c r="R92">
        <v>0.04</v>
      </c>
      <c r="T92" t="s">
        <v>326</v>
      </c>
      <c r="U92">
        <v>2</v>
      </c>
      <c r="V92" t="str">
        <f>VLOOKUP(H92,LUtable!A$3:B$15,2,FALSE)</f>
        <v>Licensee Only</v>
      </c>
    </row>
    <row r="93" spans="1:22" x14ac:dyDescent="0.25">
      <c r="A93" s="14" t="s">
        <v>22</v>
      </c>
      <c r="B93">
        <v>90</v>
      </c>
      <c r="C93">
        <v>552596</v>
      </c>
      <c r="D93" t="s">
        <v>122</v>
      </c>
      <c r="E93" t="s">
        <v>336</v>
      </c>
      <c r="F93" t="s">
        <v>291</v>
      </c>
      <c r="G93" t="s">
        <v>20</v>
      </c>
      <c r="H93">
        <v>538820</v>
      </c>
      <c r="I93" t="s">
        <v>62</v>
      </c>
      <c r="J93">
        <v>14.2</v>
      </c>
      <c r="K93">
        <v>258</v>
      </c>
      <c r="L93">
        <v>18</v>
      </c>
      <c r="M93">
        <v>21.5</v>
      </c>
      <c r="N93">
        <v>1.5</v>
      </c>
      <c r="O93">
        <v>3196.46</v>
      </c>
      <c r="P93">
        <v>223.01</v>
      </c>
      <c r="Q93" t="s">
        <v>575</v>
      </c>
      <c r="R93">
        <v>0.04</v>
      </c>
      <c r="S93">
        <v>0</v>
      </c>
      <c r="T93" t="s">
        <v>326</v>
      </c>
      <c r="U93">
        <v>11</v>
      </c>
      <c r="V93" t="str">
        <f>VLOOKUP(H93,LUtable!A$3:B$15,2,FALSE)</f>
        <v>Licensee Only</v>
      </c>
    </row>
    <row r="94" spans="1:22" x14ac:dyDescent="0.25">
      <c r="A94" s="14" t="s">
        <v>22</v>
      </c>
      <c r="B94">
        <v>91</v>
      </c>
      <c r="C94">
        <v>332494</v>
      </c>
      <c r="D94" t="s">
        <v>281</v>
      </c>
      <c r="E94" t="s">
        <v>377</v>
      </c>
      <c r="F94" t="s">
        <v>291</v>
      </c>
      <c r="G94" t="s">
        <v>20</v>
      </c>
      <c r="H94">
        <v>640015</v>
      </c>
      <c r="I94" t="s">
        <v>51</v>
      </c>
      <c r="J94">
        <v>27.95</v>
      </c>
      <c r="K94">
        <v>254</v>
      </c>
      <c r="M94">
        <v>21.17</v>
      </c>
      <c r="O94">
        <v>6237.61</v>
      </c>
      <c r="Q94" t="s">
        <v>326</v>
      </c>
      <c r="R94">
        <v>0.04</v>
      </c>
      <c r="T94" t="s">
        <v>326</v>
      </c>
      <c r="U94">
        <v>27</v>
      </c>
      <c r="V94" t="str">
        <f>VLOOKUP(H94,LUtable!A$3:B$15,2,FALSE)</f>
        <v>Vintages</v>
      </c>
    </row>
    <row r="95" spans="1:22" x14ac:dyDescent="0.25">
      <c r="A95" s="14" t="s">
        <v>22</v>
      </c>
      <c r="B95">
        <v>92</v>
      </c>
      <c r="C95">
        <v>149336</v>
      </c>
      <c r="D95" t="s">
        <v>110</v>
      </c>
      <c r="E95" t="s">
        <v>365</v>
      </c>
      <c r="F95" t="s">
        <v>291</v>
      </c>
      <c r="G95" t="s">
        <v>20</v>
      </c>
      <c r="H95">
        <v>640015</v>
      </c>
      <c r="I95" t="s">
        <v>51</v>
      </c>
      <c r="J95">
        <v>18.95</v>
      </c>
      <c r="K95">
        <v>245</v>
      </c>
      <c r="M95">
        <v>20.420000000000002</v>
      </c>
      <c r="O95">
        <v>4065.27</v>
      </c>
      <c r="Q95" t="s">
        <v>326</v>
      </c>
      <c r="R95">
        <v>0.04</v>
      </c>
      <c r="T95" t="s">
        <v>326</v>
      </c>
      <c r="U95">
        <v>25</v>
      </c>
      <c r="V95" t="str">
        <f>VLOOKUP(H95,LUtable!A$3:B$15,2,FALSE)</f>
        <v>Vintages</v>
      </c>
    </row>
    <row r="96" spans="1:22" x14ac:dyDescent="0.25">
      <c r="A96" s="14" t="s">
        <v>22</v>
      </c>
      <c r="B96">
        <v>93</v>
      </c>
      <c r="C96">
        <v>598813</v>
      </c>
      <c r="D96" t="s">
        <v>210</v>
      </c>
      <c r="E96" t="s">
        <v>332</v>
      </c>
      <c r="F96" t="s">
        <v>291</v>
      </c>
      <c r="G96" t="s">
        <v>20</v>
      </c>
      <c r="H96">
        <v>642015</v>
      </c>
      <c r="I96" t="s">
        <v>54</v>
      </c>
      <c r="J96">
        <v>48.95</v>
      </c>
      <c r="K96">
        <v>238</v>
      </c>
      <c r="L96">
        <v>225</v>
      </c>
      <c r="M96">
        <v>19.829999999999998</v>
      </c>
      <c r="N96">
        <v>18.75</v>
      </c>
      <c r="O96">
        <v>10267.700000000001</v>
      </c>
      <c r="P96">
        <v>9706.86</v>
      </c>
      <c r="Q96" t="s">
        <v>348</v>
      </c>
      <c r="R96">
        <v>0.03</v>
      </c>
      <c r="S96">
        <v>0.05</v>
      </c>
      <c r="T96" t="s">
        <v>366</v>
      </c>
      <c r="U96">
        <v>31</v>
      </c>
      <c r="V96" t="str">
        <f>VLOOKUP(H96,LUtable!A$3:B$15,2,FALSE)</f>
        <v>Vintages</v>
      </c>
    </row>
    <row r="97" spans="1:22" x14ac:dyDescent="0.25">
      <c r="A97" s="14" t="s">
        <v>22</v>
      </c>
      <c r="B97">
        <v>94</v>
      </c>
      <c r="C97">
        <v>225557</v>
      </c>
      <c r="D97" t="s">
        <v>59</v>
      </c>
      <c r="E97" t="s">
        <v>358</v>
      </c>
      <c r="F97" t="s">
        <v>291</v>
      </c>
      <c r="G97" t="s">
        <v>20</v>
      </c>
      <c r="H97">
        <v>640010</v>
      </c>
      <c r="I97" t="s">
        <v>42</v>
      </c>
      <c r="J97">
        <v>19.95</v>
      </c>
      <c r="K97">
        <v>226</v>
      </c>
      <c r="L97">
        <v>13</v>
      </c>
      <c r="M97">
        <v>18.829999999999998</v>
      </c>
      <c r="N97">
        <v>1.08</v>
      </c>
      <c r="O97">
        <v>3950</v>
      </c>
      <c r="P97">
        <v>227.21</v>
      </c>
      <c r="Q97" t="s">
        <v>576</v>
      </c>
      <c r="R97">
        <v>0.03</v>
      </c>
      <c r="S97">
        <v>0</v>
      </c>
      <c r="T97" t="s">
        <v>326</v>
      </c>
      <c r="U97">
        <v>20</v>
      </c>
      <c r="V97" t="str">
        <f>VLOOKUP(H97,LUtable!A$3:B$15,2,FALSE)</f>
        <v>Vintages</v>
      </c>
    </row>
    <row r="98" spans="1:22" x14ac:dyDescent="0.25">
      <c r="A98" s="14" t="s">
        <v>22</v>
      </c>
      <c r="B98">
        <v>95</v>
      </c>
      <c r="C98">
        <v>483495</v>
      </c>
      <c r="D98" t="s">
        <v>99</v>
      </c>
      <c r="E98" t="s">
        <v>373</v>
      </c>
      <c r="F98" t="s">
        <v>291</v>
      </c>
      <c r="G98" t="s">
        <v>20</v>
      </c>
      <c r="H98">
        <v>640010</v>
      </c>
      <c r="I98" t="s">
        <v>42</v>
      </c>
      <c r="J98">
        <v>21.95</v>
      </c>
      <c r="K98">
        <v>222</v>
      </c>
      <c r="L98">
        <v>765</v>
      </c>
      <c r="M98">
        <v>18.5</v>
      </c>
      <c r="N98">
        <v>63.75</v>
      </c>
      <c r="O98">
        <v>4273.01</v>
      </c>
      <c r="P98">
        <v>14724.56</v>
      </c>
      <c r="Q98" t="s">
        <v>476</v>
      </c>
      <c r="R98">
        <v>0.03</v>
      </c>
      <c r="S98">
        <v>0.16</v>
      </c>
      <c r="T98" t="s">
        <v>438</v>
      </c>
      <c r="U98">
        <v>23</v>
      </c>
      <c r="V98" t="str">
        <f>VLOOKUP(H98,LUtable!A$3:B$15,2,FALSE)</f>
        <v>Vintages</v>
      </c>
    </row>
    <row r="99" spans="1:22" x14ac:dyDescent="0.25">
      <c r="A99" s="14" t="s">
        <v>22</v>
      </c>
      <c r="B99">
        <v>96</v>
      </c>
      <c r="C99">
        <v>429308</v>
      </c>
      <c r="D99" t="s">
        <v>116</v>
      </c>
      <c r="E99" t="s">
        <v>321</v>
      </c>
      <c r="F99" t="s">
        <v>291</v>
      </c>
      <c r="G99" t="s">
        <v>20</v>
      </c>
      <c r="H99">
        <v>640010</v>
      </c>
      <c r="I99" t="s">
        <v>42</v>
      </c>
      <c r="J99">
        <v>29.95</v>
      </c>
      <c r="K99">
        <v>121</v>
      </c>
      <c r="M99">
        <v>10.08</v>
      </c>
      <c r="O99">
        <v>3185.62</v>
      </c>
      <c r="Q99" t="s">
        <v>326</v>
      </c>
      <c r="R99">
        <v>0.02</v>
      </c>
      <c r="T99" t="s">
        <v>326</v>
      </c>
      <c r="U99">
        <v>17</v>
      </c>
      <c r="V99" t="str">
        <f>VLOOKUP(H99,LUtable!A$3:B$15,2,FALSE)</f>
        <v>Vintages</v>
      </c>
    </row>
    <row r="100" spans="1:22" x14ac:dyDescent="0.25">
      <c r="A100" s="14" t="s">
        <v>22</v>
      </c>
      <c r="B100">
        <v>97</v>
      </c>
      <c r="C100">
        <v>156828</v>
      </c>
      <c r="D100" t="s">
        <v>287</v>
      </c>
      <c r="E100" t="s">
        <v>324</v>
      </c>
      <c r="F100" t="s">
        <v>291</v>
      </c>
      <c r="G100" t="s">
        <v>20</v>
      </c>
      <c r="H100">
        <v>642025</v>
      </c>
      <c r="I100" t="s">
        <v>114</v>
      </c>
      <c r="J100">
        <v>29.95</v>
      </c>
      <c r="K100">
        <v>88</v>
      </c>
      <c r="M100">
        <v>7.33</v>
      </c>
      <c r="O100">
        <v>2316.81</v>
      </c>
      <c r="Q100" t="s">
        <v>326</v>
      </c>
      <c r="R100">
        <v>0.01</v>
      </c>
      <c r="T100" t="s">
        <v>326</v>
      </c>
      <c r="U100">
        <v>8</v>
      </c>
      <c r="V100" t="str">
        <f>VLOOKUP(H100,LUtable!A$3:B$15,2,FALSE)</f>
        <v>Vintages</v>
      </c>
    </row>
    <row r="101" spans="1:22" x14ac:dyDescent="0.25">
      <c r="A101" s="14" t="s">
        <v>22</v>
      </c>
      <c r="B101">
        <v>98</v>
      </c>
      <c r="C101">
        <v>149542</v>
      </c>
      <c r="D101" t="s">
        <v>115</v>
      </c>
      <c r="E101" t="s">
        <v>409</v>
      </c>
      <c r="F101" t="s">
        <v>291</v>
      </c>
      <c r="G101" t="s">
        <v>20</v>
      </c>
      <c r="H101">
        <v>640015</v>
      </c>
      <c r="I101" t="s">
        <v>51</v>
      </c>
      <c r="J101">
        <v>19.95</v>
      </c>
      <c r="K101">
        <v>86</v>
      </c>
      <c r="M101">
        <v>7.17</v>
      </c>
      <c r="O101">
        <v>1503.1</v>
      </c>
      <c r="Q101" t="s">
        <v>326</v>
      </c>
      <c r="R101">
        <v>0.01</v>
      </c>
      <c r="T101" t="s">
        <v>326</v>
      </c>
      <c r="U101">
        <v>10</v>
      </c>
      <c r="V101" t="str">
        <f>VLOOKUP(H101,LUtable!A$3:B$15,2,FALSE)</f>
        <v>Vintages</v>
      </c>
    </row>
    <row r="102" spans="1:22" x14ac:dyDescent="0.25">
      <c r="A102" s="14" t="s">
        <v>22</v>
      </c>
      <c r="B102">
        <v>99</v>
      </c>
      <c r="C102">
        <v>492728</v>
      </c>
      <c r="D102" t="s">
        <v>126</v>
      </c>
      <c r="E102" t="s">
        <v>413</v>
      </c>
      <c r="F102" t="s">
        <v>291</v>
      </c>
      <c r="G102" t="s">
        <v>20</v>
      </c>
      <c r="H102">
        <v>642015</v>
      </c>
      <c r="I102" t="s">
        <v>54</v>
      </c>
      <c r="J102">
        <v>27.95</v>
      </c>
      <c r="K102">
        <v>80</v>
      </c>
      <c r="L102">
        <v>1</v>
      </c>
      <c r="M102">
        <v>6.67</v>
      </c>
      <c r="N102">
        <v>0.08</v>
      </c>
      <c r="O102">
        <v>1964.6</v>
      </c>
      <c r="P102">
        <v>24.56</v>
      </c>
      <c r="Q102" t="s">
        <v>577</v>
      </c>
      <c r="R102">
        <v>0.01</v>
      </c>
      <c r="S102">
        <v>0</v>
      </c>
      <c r="T102" t="s">
        <v>326</v>
      </c>
      <c r="U102">
        <v>9</v>
      </c>
      <c r="V102" t="str">
        <f>VLOOKUP(H102,LUtable!A$3:B$15,2,FALSE)</f>
        <v>Vintages</v>
      </c>
    </row>
    <row r="103" spans="1:22" x14ac:dyDescent="0.25">
      <c r="A103" s="14" t="s">
        <v>22</v>
      </c>
      <c r="B103">
        <v>100</v>
      </c>
      <c r="C103">
        <v>149997</v>
      </c>
      <c r="D103" t="s">
        <v>133</v>
      </c>
      <c r="E103" t="s">
        <v>420</v>
      </c>
      <c r="F103" t="s">
        <v>291</v>
      </c>
      <c r="G103" t="s">
        <v>20</v>
      </c>
      <c r="H103">
        <v>640015</v>
      </c>
      <c r="I103" t="s">
        <v>51</v>
      </c>
      <c r="J103">
        <v>24.95</v>
      </c>
      <c r="K103">
        <v>70</v>
      </c>
      <c r="M103">
        <v>5.83</v>
      </c>
      <c r="O103">
        <v>1533.19</v>
      </c>
      <c r="Q103" t="s">
        <v>326</v>
      </c>
      <c r="R103">
        <v>0.01</v>
      </c>
      <c r="T103" t="s">
        <v>326</v>
      </c>
      <c r="U103">
        <v>12</v>
      </c>
      <c r="V103" t="str">
        <f>VLOOKUP(H103,LUtable!A$3:B$15,2,FALSE)</f>
        <v>Vintages</v>
      </c>
    </row>
    <row r="104" spans="1:22" x14ac:dyDescent="0.25">
      <c r="A104" s="14" t="s">
        <v>22</v>
      </c>
      <c r="B104">
        <v>101</v>
      </c>
      <c r="C104">
        <v>409524</v>
      </c>
      <c r="D104" t="s">
        <v>240</v>
      </c>
      <c r="E104" t="s">
        <v>381</v>
      </c>
      <c r="F104" t="s">
        <v>291</v>
      </c>
      <c r="G104" t="s">
        <v>20</v>
      </c>
      <c r="H104">
        <v>640015</v>
      </c>
      <c r="I104" t="s">
        <v>51</v>
      </c>
      <c r="J104">
        <v>45</v>
      </c>
      <c r="K104">
        <v>69</v>
      </c>
      <c r="M104">
        <v>5.75</v>
      </c>
      <c r="O104">
        <v>2735.58</v>
      </c>
      <c r="Q104" t="s">
        <v>326</v>
      </c>
      <c r="R104">
        <v>0.01</v>
      </c>
      <c r="T104" t="s">
        <v>326</v>
      </c>
      <c r="U104">
        <v>6</v>
      </c>
      <c r="V104" t="str">
        <f>VLOOKUP(H104,LUtable!A$3:B$15,2,FALSE)</f>
        <v>Vintages</v>
      </c>
    </row>
    <row r="105" spans="1:22" x14ac:dyDescent="0.25">
      <c r="A105" s="14" t="s">
        <v>22</v>
      </c>
      <c r="B105">
        <v>101</v>
      </c>
      <c r="C105">
        <v>493163</v>
      </c>
      <c r="D105" t="s">
        <v>131</v>
      </c>
      <c r="E105" t="s">
        <v>427</v>
      </c>
      <c r="F105" t="s">
        <v>291</v>
      </c>
      <c r="G105" t="s">
        <v>20</v>
      </c>
      <c r="H105">
        <v>642015</v>
      </c>
      <c r="I105" t="s">
        <v>54</v>
      </c>
      <c r="J105">
        <v>44.95</v>
      </c>
      <c r="K105">
        <v>69</v>
      </c>
      <c r="L105">
        <v>1</v>
      </c>
      <c r="M105">
        <v>5.75</v>
      </c>
      <c r="N105">
        <v>0.08</v>
      </c>
      <c r="O105">
        <v>2732.52</v>
      </c>
      <c r="P105">
        <v>39.6</v>
      </c>
      <c r="Q105" t="s">
        <v>578</v>
      </c>
      <c r="R105">
        <v>0.01</v>
      </c>
      <c r="S105">
        <v>0</v>
      </c>
      <c r="T105" t="s">
        <v>326</v>
      </c>
      <c r="U105">
        <v>7</v>
      </c>
      <c r="V105" t="str">
        <f>VLOOKUP(H105,LUtable!A$3:B$15,2,FALSE)</f>
        <v>Vintages</v>
      </c>
    </row>
    <row r="106" spans="1:22" x14ac:dyDescent="0.25">
      <c r="A106" s="14" t="s">
        <v>22</v>
      </c>
      <c r="B106">
        <v>102</v>
      </c>
      <c r="C106">
        <v>175646</v>
      </c>
      <c r="D106" t="s">
        <v>579</v>
      </c>
      <c r="E106" t="s">
        <v>300</v>
      </c>
      <c r="F106" t="s">
        <v>291</v>
      </c>
      <c r="G106" t="s">
        <v>20</v>
      </c>
      <c r="H106">
        <v>642020</v>
      </c>
      <c r="I106" t="s">
        <v>130</v>
      </c>
      <c r="J106">
        <v>59</v>
      </c>
      <c r="K106">
        <v>63</v>
      </c>
      <c r="M106">
        <v>5.25</v>
      </c>
      <c r="O106">
        <v>3278.23</v>
      </c>
      <c r="Q106" t="s">
        <v>326</v>
      </c>
      <c r="R106">
        <v>0.01</v>
      </c>
      <c r="T106" t="s">
        <v>326</v>
      </c>
      <c r="U106">
        <v>8</v>
      </c>
      <c r="V106" t="str">
        <f>VLOOKUP(H106,LUtable!A$3:B$15,2,FALSE)</f>
        <v>Vintages</v>
      </c>
    </row>
    <row r="107" spans="1:22" x14ac:dyDescent="0.25">
      <c r="A107" s="14" t="s">
        <v>22</v>
      </c>
      <c r="B107">
        <v>102</v>
      </c>
      <c r="C107">
        <v>468165</v>
      </c>
      <c r="D107" t="s">
        <v>425</v>
      </c>
      <c r="E107" t="s">
        <v>296</v>
      </c>
      <c r="F107" t="s">
        <v>291</v>
      </c>
      <c r="G107" t="s">
        <v>20</v>
      </c>
      <c r="H107">
        <v>538820</v>
      </c>
      <c r="I107" t="s">
        <v>62</v>
      </c>
      <c r="J107">
        <v>19</v>
      </c>
      <c r="K107">
        <v>63</v>
      </c>
      <c r="L107">
        <v>19</v>
      </c>
      <c r="M107">
        <v>5.25</v>
      </c>
      <c r="N107">
        <v>1.58</v>
      </c>
      <c r="O107">
        <v>1048.1400000000001</v>
      </c>
      <c r="P107">
        <v>316.11</v>
      </c>
      <c r="Q107" t="s">
        <v>580</v>
      </c>
      <c r="R107">
        <v>0.01</v>
      </c>
      <c r="S107">
        <v>0</v>
      </c>
      <c r="T107" t="s">
        <v>326</v>
      </c>
      <c r="U107">
        <v>4</v>
      </c>
      <c r="V107" t="str">
        <f>VLOOKUP(H107,LUtable!A$3:B$15,2,FALSE)</f>
        <v>Licensee Only</v>
      </c>
    </row>
    <row r="108" spans="1:22" x14ac:dyDescent="0.25">
      <c r="A108" s="14" t="s">
        <v>22</v>
      </c>
      <c r="B108">
        <v>103</v>
      </c>
      <c r="C108">
        <v>329805</v>
      </c>
      <c r="D108" t="s">
        <v>85</v>
      </c>
      <c r="E108" t="s">
        <v>413</v>
      </c>
      <c r="F108" t="s">
        <v>291</v>
      </c>
      <c r="G108" t="s">
        <v>20</v>
      </c>
      <c r="H108">
        <v>642015</v>
      </c>
      <c r="I108" t="s">
        <v>54</v>
      </c>
      <c r="J108">
        <v>24.95</v>
      </c>
      <c r="K108">
        <v>60</v>
      </c>
      <c r="M108">
        <v>5</v>
      </c>
      <c r="O108">
        <v>1314.16</v>
      </c>
      <c r="Q108" t="s">
        <v>326</v>
      </c>
      <c r="R108">
        <v>0.01</v>
      </c>
      <c r="T108" t="s">
        <v>326</v>
      </c>
      <c r="U108">
        <v>7</v>
      </c>
      <c r="V108" t="str">
        <f>VLOOKUP(H108,LUtable!A$3:B$15,2,FALSE)</f>
        <v>Vintages</v>
      </c>
    </row>
    <row r="109" spans="1:22" x14ac:dyDescent="0.25">
      <c r="A109" s="14" t="s">
        <v>22</v>
      </c>
      <c r="B109">
        <v>104</v>
      </c>
      <c r="C109">
        <v>329672</v>
      </c>
      <c r="D109" t="s">
        <v>146</v>
      </c>
      <c r="E109" t="s">
        <v>321</v>
      </c>
      <c r="F109" t="s">
        <v>291</v>
      </c>
      <c r="G109" t="s">
        <v>20</v>
      </c>
      <c r="H109">
        <v>642015</v>
      </c>
      <c r="I109" t="s">
        <v>54</v>
      </c>
      <c r="J109">
        <v>49.95</v>
      </c>
      <c r="K109">
        <v>58</v>
      </c>
      <c r="M109">
        <v>4.83</v>
      </c>
      <c r="O109">
        <v>2553.54</v>
      </c>
      <c r="Q109" t="s">
        <v>326</v>
      </c>
      <c r="R109">
        <v>0.01</v>
      </c>
      <c r="T109" t="s">
        <v>326</v>
      </c>
      <c r="U109">
        <v>5</v>
      </c>
      <c r="V109" t="str">
        <f>VLOOKUP(H109,LUtable!A$3:B$15,2,FALSE)</f>
        <v>Vintages</v>
      </c>
    </row>
    <row r="110" spans="1:22" x14ac:dyDescent="0.25">
      <c r="A110" s="14" t="s">
        <v>22</v>
      </c>
      <c r="B110">
        <v>105</v>
      </c>
      <c r="C110">
        <v>84897</v>
      </c>
      <c r="D110" t="s">
        <v>465</v>
      </c>
      <c r="E110" t="s">
        <v>332</v>
      </c>
      <c r="F110" t="s">
        <v>291</v>
      </c>
      <c r="G110" t="s">
        <v>20</v>
      </c>
      <c r="H110">
        <v>640010</v>
      </c>
      <c r="I110" t="s">
        <v>42</v>
      </c>
      <c r="J110">
        <v>62</v>
      </c>
      <c r="K110">
        <v>51</v>
      </c>
      <c r="M110">
        <v>4.25</v>
      </c>
      <c r="O110">
        <v>2789.2</v>
      </c>
      <c r="Q110" t="s">
        <v>326</v>
      </c>
      <c r="R110">
        <v>0.01</v>
      </c>
      <c r="T110" t="s">
        <v>326</v>
      </c>
      <c r="U110">
        <v>3</v>
      </c>
      <c r="V110" t="str">
        <f>VLOOKUP(H110,LUtable!A$3:B$15,2,FALSE)</f>
        <v>Vintages</v>
      </c>
    </row>
    <row r="111" spans="1:22" x14ac:dyDescent="0.25">
      <c r="A111" s="14" t="s">
        <v>22</v>
      </c>
      <c r="B111">
        <v>106</v>
      </c>
      <c r="C111">
        <v>107367</v>
      </c>
      <c r="D111" t="s">
        <v>222</v>
      </c>
      <c r="E111" t="s">
        <v>451</v>
      </c>
      <c r="F111" t="s">
        <v>291</v>
      </c>
      <c r="G111" t="s">
        <v>20</v>
      </c>
      <c r="H111">
        <v>642015</v>
      </c>
      <c r="I111" t="s">
        <v>54</v>
      </c>
      <c r="J111">
        <v>36.950000000000003</v>
      </c>
      <c r="K111">
        <v>50</v>
      </c>
      <c r="M111">
        <v>4.17</v>
      </c>
      <c r="O111">
        <v>1626.11</v>
      </c>
      <c r="Q111" t="s">
        <v>326</v>
      </c>
      <c r="R111">
        <v>0.01</v>
      </c>
      <c r="T111" t="s">
        <v>326</v>
      </c>
      <c r="U111">
        <v>3</v>
      </c>
      <c r="V111" t="str">
        <f>VLOOKUP(H111,LUtable!A$3:B$15,2,FALSE)</f>
        <v>Vintages</v>
      </c>
    </row>
    <row r="112" spans="1:22" x14ac:dyDescent="0.25">
      <c r="A112" s="14" t="s">
        <v>22</v>
      </c>
      <c r="B112">
        <v>107</v>
      </c>
      <c r="C112">
        <v>238568</v>
      </c>
      <c r="D112" t="s">
        <v>136</v>
      </c>
      <c r="E112" t="s">
        <v>321</v>
      </c>
      <c r="F112" t="s">
        <v>291</v>
      </c>
      <c r="G112" t="s">
        <v>20</v>
      </c>
      <c r="H112">
        <v>640015</v>
      </c>
      <c r="I112" t="s">
        <v>51</v>
      </c>
      <c r="J112">
        <v>45</v>
      </c>
      <c r="K112">
        <v>46</v>
      </c>
      <c r="L112">
        <v>68</v>
      </c>
      <c r="M112">
        <v>3.83</v>
      </c>
      <c r="N112">
        <v>5.67</v>
      </c>
      <c r="O112">
        <v>1823.72</v>
      </c>
      <c r="P112">
        <v>2695.93</v>
      </c>
      <c r="Q112" t="s">
        <v>488</v>
      </c>
      <c r="R112">
        <v>0.01</v>
      </c>
      <c r="S112">
        <v>0.01</v>
      </c>
      <c r="T112" t="s">
        <v>304</v>
      </c>
      <c r="U112">
        <v>6</v>
      </c>
      <c r="V112" t="str">
        <f>VLOOKUP(H112,LUtable!A$3:B$15,2,FALSE)</f>
        <v>Vintages</v>
      </c>
    </row>
    <row r="113" spans="1:22" x14ac:dyDescent="0.25">
      <c r="A113" s="14" t="s">
        <v>22</v>
      </c>
      <c r="B113">
        <v>108</v>
      </c>
      <c r="C113">
        <v>645192</v>
      </c>
      <c r="D113" t="s">
        <v>135</v>
      </c>
      <c r="E113" t="s">
        <v>390</v>
      </c>
      <c r="F113" t="s">
        <v>291</v>
      </c>
      <c r="G113" t="s">
        <v>20</v>
      </c>
      <c r="H113">
        <v>642025</v>
      </c>
      <c r="I113" t="s">
        <v>114</v>
      </c>
      <c r="J113">
        <v>23.95</v>
      </c>
      <c r="K113">
        <v>45</v>
      </c>
      <c r="M113">
        <v>3.75</v>
      </c>
      <c r="O113">
        <v>945.8</v>
      </c>
      <c r="Q113" t="s">
        <v>326</v>
      </c>
      <c r="R113">
        <v>0.01</v>
      </c>
      <c r="T113" t="s">
        <v>326</v>
      </c>
      <c r="U113">
        <v>8</v>
      </c>
      <c r="V113" t="str">
        <f>VLOOKUP(H113,LUtable!A$3:B$15,2,FALSE)</f>
        <v>Vintages</v>
      </c>
    </row>
    <row r="114" spans="1:22" x14ac:dyDescent="0.25">
      <c r="A114" s="14" t="s">
        <v>22</v>
      </c>
      <c r="B114">
        <v>109</v>
      </c>
      <c r="C114">
        <v>11911</v>
      </c>
      <c r="D114" t="s">
        <v>482</v>
      </c>
      <c r="E114" t="s">
        <v>483</v>
      </c>
      <c r="F114" t="s">
        <v>291</v>
      </c>
      <c r="G114" t="s">
        <v>20</v>
      </c>
      <c r="H114">
        <v>642015</v>
      </c>
      <c r="I114" t="s">
        <v>54</v>
      </c>
      <c r="J114">
        <v>63</v>
      </c>
      <c r="K114">
        <v>44</v>
      </c>
      <c r="M114">
        <v>3.67</v>
      </c>
      <c r="O114">
        <v>2445.31</v>
      </c>
      <c r="Q114" t="s">
        <v>326</v>
      </c>
      <c r="R114">
        <v>0.01</v>
      </c>
      <c r="T114" t="s">
        <v>326</v>
      </c>
      <c r="U114">
        <v>7</v>
      </c>
      <c r="V114" t="str">
        <f>VLOOKUP(H114,LUtable!A$3:B$15,2,FALSE)</f>
        <v>Vintages</v>
      </c>
    </row>
    <row r="115" spans="1:22" x14ac:dyDescent="0.25">
      <c r="A115" s="14" t="s">
        <v>22</v>
      </c>
      <c r="B115">
        <v>110</v>
      </c>
      <c r="C115">
        <v>10351</v>
      </c>
      <c r="D115" t="s">
        <v>284</v>
      </c>
      <c r="E115" t="s">
        <v>421</v>
      </c>
      <c r="F115" t="s">
        <v>291</v>
      </c>
      <c r="G115" t="s">
        <v>20</v>
      </c>
      <c r="H115">
        <v>642015</v>
      </c>
      <c r="I115" t="s">
        <v>54</v>
      </c>
      <c r="J115">
        <v>68</v>
      </c>
      <c r="K115">
        <v>39</v>
      </c>
      <c r="M115">
        <v>3.25</v>
      </c>
      <c r="O115">
        <v>2340</v>
      </c>
      <c r="Q115" t="s">
        <v>326</v>
      </c>
      <c r="R115">
        <v>0.01</v>
      </c>
      <c r="T115" t="s">
        <v>326</v>
      </c>
      <c r="U115">
        <v>4</v>
      </c>
      <c r="V115" t="str">
        <f>VLOOKUP(H115,LUtable!A$3:B$15,2,FALSE)</f>
        <v>Vintages</v>
      </c>
    </row>
    <row r="116" spans="1:22" x14ac:dyDescent="0.25">
      <c r="A116" s="14" t="s">
        <v>22</v>
      </c>
      <c r="B116">
        <v>110</v>
      </c>
      <c r="C116">
        <v>11963</v>
      </c>
      <c r="D116" t="s">
        <v>286</v>
      </c>
      <c r="E116" t="s">
        <v>303</v>
      </c>
      <c r="F116" t="s">
        <v>291</v>
      </c>
      <c r="G116" t="s">
        <v>20</v>
      </c>
      <c r="H116">
        <v>642025</v>
      </c>
      <c r="I116" t="s">
        <v>114</v>
      </c>
      <c r="J116">
        <v>49.95</v>
      </c>
      <c r="K116">
        <v>39</v>
      </c>
      <c r="M116">
        <v>3.25</v>
      </c>
      <c r="O116">
        <v>1717.04</v>
      </c>
      <c r="Q116" t="s">
        <v>326</v>
      </c>
      <c r="R116">
        <v>0.01</v>
      </c>
      <c r="T116" t="s">
        <v>326</v>
      </c>
      <c r="U116">
        <v>6</v>
      </c>
      <c r="V116" t="str">
        <f>VLOOKUP(H116,LUtable!A$3:B$15,2,FALSE)</f>
        <v>Vintages</v>
      </c>
    </row>
    <row r="117" spans="1:22" x14ac:dyDescent="0.25">
      <c r="A117" s="14" t="s">
        <v>22</v>
      </c>
      <c r="B117">
        <v>111</v>
      </c>
      <c r="C117">
        <v>648386</v>
      </c>
      <c r="D117" t="s">
        <v>581</v>
      </c>
      <c r="E117" t="s">
        <v>373</v>
      </c>
      <c r="F117" t="s">
        <v>291</v>
      </c>
      <c r="G117" t="s">
        <v>20</v>
      </c>
      <c r="H117">
        <v>538820</v>
      </c>
      <c r="I117" t="s">
        <v>62</v>
      </c>
      <c r="J117">
        <v>11</v>
      </c>
      <c r="K117">
        <v>36</v>
      </c>
      <c r="M117">
        <v>3</v>
      </c>
      <c r="O117">
        <v>344.07</v>
      </c>
      <c r="Q117" t="s">
        <v>326</v>
      </c>
      <c r="R117">
        <v>0.01</v>
      </c>
      <c r="T117" t="s">
        <v>326</v>
      </c>
      <c r="U117">
        <v>1</v>
      </c>
      <c r="V117" t="str">
        <f>VLOOKUP(H117,LUtable!A$3:B$15,2,FALSE)</f>
        <v>Licensee Only</v>
      </c>
    </row>
    <row r="118" spans="1:22" x14ac:dyDescent="0.25">
      <c r="A118" s="14" t="s">
        <v>22</v>
      </c>
      <c r="B118">
        <v>112</v>
      </c>
      <c r="C118">
        <v>668889</v>
      </c>
      <c r="D118" t="s">
        <v>160</v>
      </c>
      <c r="E118" t="s">
        <v>303</v>
      </c>
      <c r="F118" t="s">
        <v>291</v>
      </c>
      <c r="G118" t="s">
        <v>20</v>
      </c>
      <c r="H118">
        <v>642015</v>
      </c>
      <c r="I118" t="s">
        <v>54</v>
      </c>
      <c r="J118">
        <v>60</v>
      </c>
      <c r="K118">
        <v>35</v>
      </c>
      <c r="M118">
        <v>2.92</v>
      </c>
      <c r="O118">
        <v>1852.21</v>
      </c>
      <c r="Q118" t="s">
        <v>326</v>
      </c>
      <c r="R118">
        <v>0.01</v>
      </c>
      <c r="T118" t="s">
        <v>326</v>
      </c>
      <c r="U118">
        <v>7</v>
      </c>
      <c r="V118" t="str">
        <f>VLOOKUP(H118,LUtable!A$3:B$15,2,FALSE)</f>
        <v>Vintages</v>
      </c>
    </row>
    <row r="119" spans="1:22" x14ac:dyDescent="0.25">
      <c r="A119" s="14" t="s">
        <v>22</v>
      </c>
      <c r="B119">
        <v>113</v>
      </c>
      <c r="C119">
        <v>507517</v>
      </c>
      <c r="D119" t="s">
        <v>143</v>
      </c>
      <c r="E119" t="s">
        <v>421</v>
      </c>
      <c r="F119" t="s">
        <v>291</v>
      </c>
      <c r="G119" t="s">
        <v>20</v>
      </c>
      <c r="H119">
        <v>640015</v>
      </c>
      <c r="I119" t="s">
        <v>51</v>
      </c>
      <c r="J119">
        <v>25.95</v>
      </c>
      <c r="K119">
        <v>32</v>
      </c>
      <c r="L119">
        <v>2</v>
      </c>
      <c r="M119">
        <v>2.67</v>
      </c>
      <c r="N119">
        <v>0.17</v>
      </c>
      <c r="O119">
        <v>729.2</v>
      </c>
      <c r="P119">
        <v>45.58</v>
      </c>
      <c r="Q119" t="s">
        <v>375</v>
      </c>
      <c r="R119">
        <v>0</v>
      </c>
      <c r="S119">
        <v>0</v>
      </c>
      <c r="T119" t="s">
        <v>326</v>
      </c>
      <c r="U119">
        <v>5</v>
      </c>
      <c r="V119" t="str">
        <f>VLOOKUP(H119,LUtable!A$3:B$15,2,FALSE)</f>
        <v>Vintages</v>
      </c>
    </row>
    <row r="120" spans="1:22" x14ac:dyDescent="0.25">
      <c r="A120" s="14" t="s">
        <v>22</v>
      </c>
      <c r="B120">
        <v>114</v>
      </c>
      <c r="C120">
        <v>734681</v>
      </c>
      <c r="D120" t="s">
        <v>132</v>
      </c>
      <c r="E120" t="s">
        <v>321</v>
      </c>
      <c r="F120" t="s">
        <v>291</v>
      </c>
      <c r="G120" t="s">
        <v>20</v>
      </c>
      <c r="H120">
        <v>642015</v>
      </c>
      <c r="I120" t="s">
        <v>54</v>
      </c>
      <c r="J120">
        <v>24.95</v>
      </c>
      <c r="K120">
        <v>31</v>
      </c>
      <c r="M120">
        <v>2.58</v>
      </c>
      <c r="O120">
        <v>678.98</v>
      </c>
      <c r="Q120" t="s">
        <v>326</v>
      </c>
      <c r="R120">
        <v>0</v>
      </c>
      <c r="T120" t="s">
        <v>326</v>
      </c>
      <c r="U120">
        <v>4</v>
      </c>
      <c r="V120" t="str">
        <f>VLOOKUP(H120,LUtable!A$3:B$15,2,FALSE)</f>
        <v>Vintages</v>
      </c>
    </row>
    <row r="121" spans="1:22" x14ac:dyDescent="0.25">
      <c r="A121" s="14" t="s">
        <v>22</v>
      </c>
      <c r="B121">
        <v>115</v>
      </c>
      <c r="C121">
        <v>11970</v>
      </c>
      <c r="D121" t="s">
        <v>582</v>
      </c>
      <c r="E121" t="s">
        <v>420</v>
      </c>
      <c r="F121" t="s">
        <v>291</v>
      </c>
      <c r="G121" t="s">
        <v>20</v>
      </c>
      <c r="H121">
        <v>642025</v>
      </c>
      <c r="I121" t="s">
        <v>114</v>
      </c>
      <c r="J121">
        <v>70</v>
      </c>
      <c r="K121">
        <v>30</v>
      </c>
      <c r="M121">
        <v>2.5</v>
      </c>
      <c r="O121">
        <v>1853.1</v>
      </c>
      <c r="Q121" t="s">
        <v>326</v>
      </c>
      <c r="R121">
        <v>0</v>
      </c>
      <c r="T121" t="s">
        <v>326</v>
      </c>
      <c r="U121">
        <v>1</v>
      </c>
      <c r="V121" t="str">
        <f>VLOOKUP(H121,LUtable!A$3:B$15,2,FALSE)</f>
        <v>Vintages</v>
      </c>
    </row>
    <row r="122" spans="1:22" x14ac:dyDescent="0.25">
      <c r="A122" s="14" t="s">
        <v>22</v>
      </c>
      <c r="B122">
        <v>116</v>
      </c>
      <c r="C122">
        <v>483065</v>
      </c>
      <c r="D122" t="s">
        <v>142</v>
      </c>
      <c r="E122" t="s">
        <v>346</v>
      </c>
      <c r="F122" t="s">
        <v>291</v>
      </c>
      <c r="G122" t="s">
        <v>20</v>
      </c>
      <c r="H122">
        <v>640010</v>
      </c>
      <c r="I122" t="s">
        <v>42</v>
      </c>
      <c r="J122">
        <v>28.95</v>
      </c>
      <c r="K122">
        <v>29</v>
      </c>
      <c r="L122">
        <v>2</v>
      </c>
      <c r="M122">
        <v>2.42</v>
      </c>
      <c r="N122">
        <v>0.17</v>
      </c>
      <c r="O122">
        <v>737.83</v>
      </c>
      <c r="P122">
        <v>50.88</v>
      </c>
      <c r="Q122" t="s">
        <v>583</v>
      </c>
      <c r="R122">
        <v>0</v>
      </c>
      <c r="S122">
        <v>0</v>
      </c>
      <c r="T122" t="s">
        <v>326</v>
      </c>
      <c r="U122">
        <v>3</v>
      </c>
      <c r="V122" t="str">
        <f>VLOOKUP(H122,LUtable!A$3:B$15,2,FALSE)</f>
        <v>Vintages</v>
      </c>
    </row>
    <row r="123" spans="1:22" x14ac:dyDescent="0.25">
      <c r="A123" s="14" t="s">
        <v>22</v>
      </c>
      <c r="B123">
        <v>117</v>
      </c>
      <c r="C123">
        <v>630525</v>
      </c>
      <c r="D123" t="s">
        <v>158</v>
      </c>
      <c r="E123" t="s">
        <v>303</v>
      </c>
      <c r="F123" t="s">
        <v>291</v>
      </c>
      <c r="G123" t="s">
        <v>20</v>
      </c>
      <c r="H123">
        <v>640020</v>
      </c>
      <c r="I123" t="s">
        <v>46</v>
      </c>
      <c r="J123">
        <v>19.95</v>
      </c>
      <c r="K123">
        <v>28</v>
      </c>
      <c r="M123">
        <v>2.33</v>
      </c>
      <c r="O123">
        <v>489.38</v>
      </c>
      <c r="Q123" t="s">
        <v>326</v>
      </c>
      <c r="R123">
        <v>0</v>
      </c>
      <c r="T123" t="s">
        <v>326</v>
      </c>
      <c r="U123">
        <v>2</v>
      </c>
      <c r="V123" t="str">
        <f>VLOOKUP(H123,LUtable!A$3:B$15,2,FALSE)</f>
        <v>Vintages</v>
      </c>
    </row>
    <row r="124" spans="1:22" x14ac:dyDescent="0.25">
      <c r="A124" s="14" t="s">
        <v>22</v>
      </c>
      <c r="B124">
        <v>118</v>
      </c>
      <c r="C124">
        <v>39503</v>
      </c>
      <c r="D124" t="s">
        <v>170</v>
      </c>
      <c r="E124" t="s">
        <v>300</v>
      </c>
      <c r="F124" t="s">
        <v>291</v>
      </c>
      <c r="G124" t="s">
        <v>20</v>
      </c>
      <c r="H124">
        <v>640015</v>
      </c>
      <c r="I124" t="s">
        <v>51</v>
      </c>
      <c r="J124">
        <v>65</v>
      </c>
      <c r="K124">
        <v>27</v>
      </c>
      <c r="M124">
        <v>2.25</v>
      </c>
      <c r="O124">
        <v>1548.32</v>
      </c>
      <c r="Q124" t="s">
        <v>326</v>
      </c>
      <c r="R124">
        <v>0</v>
      </c>
      <c r="T124" t="s">
        <v>326</v>
      </c>
      <c r="U124">
        <v>4</v>
      </c>
      <c r="V124" t="str">
        <f>VLOOKUP(H124,LUtable!A$3:B$15,2,FALSE)</f>
        <v>Vintages</v>
      </c>
    </row>
    <row r="125" spans="1:22" x14ac:dyDescent="0.25">
      <c r="A125" s="14" t="s">
        <v>22</v>
      </c>
      <c r="B125">
        <v>119</v>
      </c>
      <c r="C125">
        <v>680967</v>
      </c>
      <c r="D125" t="s">
        <v>113</v>
      </c>
      <c r="E125" t="s">
        <v>290</v>
      </c>
      <c r="F125" t="s">
        <v>291</v>
      </c>
      <c r="G125" t="s">
        <v>20</v>
      </c>
      <c r="H125">
        <v>642025</v>
      </c>
      <c r="I125" t="s">
        <v>114</v>
      </c>
      <c r="J125">
        <v>19.95</v>
      </c>
      <c r="K125">
        <v>25</v>
      </c>
      <c r="L125">
        <v>21</v>
      </c>
      <c r="M125">
        <v>2.08</v>
      </c>
      <c r="N125">
        <v>1.75</v>
      </c>
      <c r="O125">
        <v>436.95</v>
      </c>
      <c r="P125">
        <v>367.04</v>
      </c>
      <c r="Q125" t="s">
        <v>337</v>
      </c>
      <c r="R125">
        <v>0</v>
      </c>
      <c r="S125">
        <v>0</v>
      </c>
      <c r="T125" t="s">
        <v>326</v>
      </c>
      <c r="U125">
        <v>3</v>
      </c>
      <c r="V125" t="str">
        <f>VLOOKUP(H125,LUtable!A$3:B$15,2,FALSE)</f>
        <v>Vintages</v>
      </c>
    </row>
    <row r="126" spans="1:22" x14ac:dyDescent="0.25">
      <c r="A126" s="14" t="s">
        <v>22</v>
      </c>
      <c r="B126">
        <v>120</v>
      </c>
      <c r="C126">
        <v>645242</v>
      </c>
      <c r="D126" t="s">
        <v>138</v>
      </c>
      <c r="E126" t="s">
        <v>381</v>
      </c>
      <c r="F126" t="s">
        <v>291</v>
      </c>
      <c r="G126" t="s">
        <v>20</v>
      </c>
      <c r="H126">
        <v>642015</v>
      </c>
      <c r="I126" t="s">
        <v>54</v>
      </c>
      <c r="J126">
        <v>34.950000000000003</v>
      </c>
      <c r="K126">
        <v>24</v>
      </c>
      <c r="M126">
        <v>2</v>
      </c>
      <c r="O126">
        <v>738.05</v>
      </c>
      <c r="Q126" t="s">
        <v>326</v>
      </c>
      <c r="R126">
        <v>0</v>
      </c>
      <c r="T126" t="s">
        <v>326</v>
      </c>
      <c r="U126">
        <v>5</v>
      </c>
      <c r="V126" t="str">
        <f>VLOOKUP(H126,LUtable!A$3:B$15,2,FALSE)</f>
        <v>Vintages</v>
      </c>
    </row>
    <row r="127" spans="1:22" x14ac:dyDescent="0.25">
      <c r="A127" s="14" t="s">
        <v>22</v>
      </c>
      <c r="B127">
        <v>121</v>
      </c>
      <c r="C127">
        <v>994939</v>
      </c>
      <c r="D127" t="s">
        <v>121</v>
      </c>
      <c r="E127" t="s">
        <v>381</v>
      </c>
      <c r="F127" t="s">
        <v>291</v>
      </c>
      <c r="G127" t="s">
        <v>20</v>
      </c>
      <c r="H127">
        <v>640020</v>
      </c>
      <c r="I127" t="s">
        <v>46</v>
      </c>
      <c r="J127">
        <v>28.95</v>
      </c>
      <c r="K127">
        <v>23</v>
      </c>
      <c r="M127">
        <v>1.92</v>
      </c>
      <c r="O127">
        <v>585.17999999999995</v>
      </c>
      <c r="Q127" t="s">
        <v>326</v>
      </c>
      <c r="R127">
        <v>0</v>
      </c>
      <c r="T127" t="s">
        <v>326</v>
      </c>
      <c r="U127">
        <v>2</v>
      </c>
      <c r="V127" t="str">
        <f>VLOOKUP(H127,LUtable!A$3:B$15,2,FALSE)</f>
        <v>Vintages</v>
      </c>
    </row>
    <row r="128" spans="1:22" x14ac:dyDescent="0.25">
      <c r="A128" s="14" t="s">
        <v>22</v>
      </c>
      <c r="B128">
        <v>122</v>
      </c>
      <c r="C128">
        <v>635458</v>
      </c>
      <c r="D128" t="s">
        <v>147</v>
      </c>
      <c r="E128" t="s">
        <v>386</v>
      </c>
      <c r="F128" t="s">
        <v>291</v>
      </c>
      <c r="G128" t="s">
        <v>20</v>
      </c>
      <c r="H128">
        <v>640010</v>
      </c>
      <c r="I128" t="s">
        <v>42</v>
      </c>
      <c r="J128">
        <v>24.95</v>
      </c>
      <c r="K128">
        <v>20</v>
      </c>
      <c r="M128">
        <v>1.67</v>
      </c>
      <c r="O128">
        <v>438.05</v>
      </c>
      <c r="Q128" t="s">
        <v>326</v>
      </c>
      <c r="R128">
        <v>0</v>
      </c>
      <c r="T128" t="s">
        <v>326</v>
      </c>
      <c r="U128">
        <v>4</v>
      </c>
      <c r="V128" t="str">
        <f>VLOOKUP(H128,LUtable!A$3:B$15,2,FALSE)</f>
        <v>Vintages</v>
      </c>
    </row>
    <row r="129" spans="1:22" x14ac:dyDescent="0.25">
      <c r="A129" s="14" t="s">
        <v>22</v>
      </c>
      <c r="B129">
        <v>123</v>
      </c>
      <c r="C129">
        <v>648857</v>
      </c>
      <c r="D129" t="s">
        <v>129</v>
      </c>
      <c r="E129" t="s">
        <v>420</v>
      </c>
      <c r="F129" t="s">
        <v>291</v>
      </c>
      <c r="G129" t="s">
        <v>20</v>
      </c>
      <c r="H129">
        <v>642020</v>
      </c>
      <c r="I129" t="s">
        <v>130</v>
      </c>
      <c r="J129">
        <v>21.25</v>
      </c>
      <c r="K129">
        <v>20</v>
      </c>
      <c r="M129">
        <v>1.67</v>
      </c>
      <c r="O129">
        <v>372.57</v>
      </c>
      <c r="Q129" t="s">
        <v>326</v>
      </c>
      <c r="R129">
        <v>0</v>
      </c>
      <c r="T129" t="s">
        <v>326</v>
      </c>
      <c r="U129">
        <v>3</v>
      </c>
      <c r="V129" t="str">
        <f>VLOOKUP(H129,LUtable!A$3:B$15,2,FALSE)</f>
        <v>Vintages</v>
      </c>
    </row>
    <row r="130" spans="1:22" x14ac:dyDescent="0.25">
      <c r="A130" s="14" t="s">
        <v>22</v>
      </c>
      <c r="B130">
        <v>124</v>
      </c>
      <c r="C130">
        <v>277707</v>
      </c>
      <c r="D130" t="s">
        <v>168</v>
      </c>
      <c r="E130" t="s">
        <v>334</v>
      </c>
      <c r="F130" t="s">
        <v>291</v>
      </c>
      <c r="G130" t="s">
        <v>20</v>
      </c>
      <c r="H130">
        <v>640010</v>
      </c>
      <c r="I130" t="s">
        <v>42</v>
      </c>
      <c r="J130">
        <v>19.95</v>
      </c>
      <c r="K130">
        <v>19</v>
      </c>
      <c r="M130">
        <v>1.58</v>
      </c>
      <c r="O130">
        <v>332.08</v>
      </c>
      <c r="Q130" t="s">
        <v>326</v>
      </c>
      <c r="R130">
        <v>0</v>
      </c>
      <c r="T130" t="s">
        <v>326</v>
      </c>
      <c r="U130">
        <v>2</v>
      </c>
      <c r="V130" t="str">
        <f>VLOOKUP(H130,LUtable!A$3:B$15,2,FALSE)</f>
        <v>Vintages</v>
      </c>
    </row>
    <row r="131" spans="1:22" x14ac:dyDescent="0.25">
      <c r="A131" s="14" t="s">
        <v>22</v>
      </c>
      <c r="B131">
        <v>125</v>
      </c>
      <c r="C131">
        <v>331652</v>
      </c>
      <c r="D131" t="s">
        <v>140</v>
      </c>
      <c r="E131" t="s">
        <v>418</v>
      </c>
      <c r="F131" t="s">
        <v>291</v>
      </c>
      <c r="G131" t="s">
        <v>20</v>
      </c>
      <c r="H131">
        <v>640015</v>
      </c>
      <c r="I131" t="s">
        <v>51</v>
      </c>
      <c r="J131">
        <v>27.95</v>
      </c>
      <c r="K131">
        <v>19</v>
      </c>
      <c r="M131">
        <v>1.58</v>
      </c>
      <c r="O131">
        <v>466.59</v>
      </c>
      <c r="Q131" t="s">
        <v>326</v>
      </c>
      <c r="R131">
        <v>0</v>
      </c>
      <c r="T131" t="s">
        <v>326</v>
      </c>
      <c r="U131">
        <v>4</v>
      </c>
      <c r="V131" t="str">
        <f>VLOOKUP(H131,LUtable!A$3:B$15,2,FALSE)</f>
        <v>Vintages</v>
      </c>
    </row>
    <row r="132" spans="1:22" x14ac:dyDescent="0.25">
      <c r="A132" s="14" t="s">
        <v>22</v>
      </c>
      <c r="B132">
        <v>126</v>
      </c>
      <c r="C132">
        <v>10550</v>
      </c>
      <c r="D132" t="s">
        <v>239</v>
      </c>
      <c r="E132" t="s">
        <v>303</v>
      </c>
      <c r="F132" t="s">
        <v>291</v>
      </c>
      <c r="G132" t="s">
        <v>20</v>
      </c>
      <c r="H132">
        <v>642025</v>
      </c>
      <c r="I132" t="s">
        <v>114</v>
      </c>
      <c r="J132">
        <v>50</v>
      </c>
      <c r="K132">
        <v>18</v>
      </c>
      <c r="M132">
        <v>1.5</v>
      </c>
      <c r="O132">
        <v>793.27</v>
      </c>
      <c r="Q132" t="s">
        <v>326</v>
      </c>
      <c r="R132">
        <v>0</v>
      </c>
      <c r="T132" t="s">
        <v>326</v>
      </c>
      <c r="U132">
        <v>4</v>
      </c>
      <c r="V132" t="str">
        <f>VLOOKUP(H132,LUtable!A$3:B$15,2,FALSE)</f>
        <v>Vintages</v>
      </c>
    </row>
    <row r="133" spans="1:22" x14ac:dyDescent="0.25">
      <c r="A133" s="14" t="s">
        <v>22</v>
      </c>
      <c r="B133">
        <v>127</v>
      </c>
      <c r="C133">
        <v>402685</v>
      </c>
      <c r="D133" t="s">
        <v>141</v>
      </c>
      <c r="E133" t="s">
        <v>332</v>
      </c>
      <c r="F133" t="s">
        <v>291</v>
      </c>
      <c r="G133" t="s">
        <v>20</v>
      </c>
      <c r="H133">
        <v>642015</v>
      </c>
      <c r="I133" t="s">
        <v>54</v>
      </c>
      <c r="J133">
        <v>32.950000000000003</v>
      </c>
      <c r="K133">
        <v>16</v>
      </c>
      <c r="L133">
        <v>573</v>
      </c>
      <c r="M133">
        <v>1.33</v>
      </c>
      <c r="N133">
        <v>47.75</v>
      </c>
      <c r="O133">
        <v>463.72</v>
      </c>
      <c r="P133">
        <v>16606.86</v>
      </c>
      <c r="Q133" t="s">
        <v>464</v>
      </c>
      <c r="R133">
        <v>0</v>
      </c>
      <c r="S133">
        <v>0.12</v>
      </c>
      <c r="T133" t="s">
        <v>458</v>
      </c>
      <c r="U133">
        <v>2</v>
      </c>
      <c r="V133" t="str">
        <f>VLOOKUP(H133,LUtable!A$3:B$15,2,FALSE)</f>
        <v>Vintages</v>
      </c>
    </row>
    <row r="134" spans="1:22" x14ac:dyDescent="0.25">
      <c r="A134" s="14" t="s">
        <v>22</v>
      </c>
      <c r="B134">
        <v>128</v>
      </c>
      <c r="C134">
        <v>648840</v>
      </c>
      <c r="D134" t="s">
        <v>153</v>
      </c>
      <c r="E134" t="s">
        <v>421</v>
      </c>
      <c r="F134" t="s">
        <v>291</v>
      </c>
      <c r="G134" t="s">
        <v>20</v>
      </c>
      <c r="H134">
        <v>640025</v>
      </c>
      <c r="I134" t="s">
        <v>154</v>
      </c>
      <c r="J134">
        <v>19.95</v>
      </c>
      <c r="K134">
        <v>16</v>
      </c>
      <c r="M134">
        <v>1.33</v>
      </c>
      <c r="O134">
        <v>279.64999999999998</v>
      </c>
      <c r="Q134" t="s">
        <v>326</v>
      </c>
      <c r="R134">
        <v>0</v>
      </c>
      <c r="T134" t="s">
        <v>326</v>
      </c>
      <c r="U134">
        <v>2</v>
      </c>
      <c r="V134" t="str">
        <f>VLOOKUP(H134,LUtable!A$3:B$15,2,FALSE)</f>
        <v>Vintages</v>
      </c>
    </row>
    <row r="135" spans="1:22" x14ac:dyDescent="0.25">
      <c r="A135" s="14" t="s">
        <v>22</v>
      </c>
      <c r="B135">
        <v>129</v>
      </c>
      <c r="C135">
        <v>57711</v>
      </c>
      <c r="D135" t="s">
        <v>149</v>
      </c>
      <c r="E135" t="s">
        <v>449</v>
      </c>
      <c r="F135" t="s">
        <v>291</v>
      </c>
      <c r="G135" t="s">
        <v>20</v>
      </c>
      <c r="H135">
        <v>642020</v>
      </c>
      <c r="I135" t="s">
        <v>130</v>
      </c>
      <c r="J135">
        <v>75</v>
      </c>
      <c r="K135">
        <v>15</v>
      </c>
      <c r="M135">
        <v>1.25</v>
      </c>
      <c r="O135">
        <v>992.92</v>
      </c>
      <c r="Q135" t="s">
        <v>326</v>
      </c>
      <c r="R135">
        <v>0</v>
      </c>
      <c r="T135" t="s">
        <v>326</v>
      </c>
      <c r="U135">
        <v>3</v>
      </c>
      <c r="V135" t="str">
        <f>VLOOKUP(H135,LUtable!A$3:B$15,2,FALSE)</f>
        <v>Vintages</v>
      </c>
    </row>
    <row r="136" spans="1:22" x14ac:dyDescent="0.25">
      <c r="A136" s="14" t="s">
        <v>22</v>
      </c>
      <c r="B136">
        <v>130</v>
      </c>
      <c r="C136">
        <v>10796</v>
      </c>
      <c r="D136" t="s">
        <v>288</v>
      </c>
      <c r="E136" t="s">
        <v>300</v>
      </c>
      <c r="F136" t="s">
        <v>291</v>
      </c>
      <c r="G136" t="s">
        <v>20</v>
      </c>
      <c r="H136">
        <v>642025</v>
      </c>
      <c r="I136" t="s">
        <v>114</v>
      </c>
      <c r="J136">
        <v>68</v>
      </c>
      <c r="K136">
        <v>14</v>
      </c>
      <c r="M136">
        <v>1.17</v>
      </c>
      <c r="O136">
        <v>840</v>
      </c>
      <c r="Q136" t="s">
        <v>326</v>
      </c>
      <c r="R136">
        <v>0</v>
      </c>
      <c r="T136" t="s">
        <v>326</v>
      </c>
      <c r="U136">
        <v>3</v>
      </c>
      <c r="V136" t="str">
        <f>VLOOKUP(H136,LUtable!A$3:B$15,2,FALSE)</f>
        <v>Vintages</v>
      </c>
    </row>
    <row r="137" spans="1:22" x14ac:dyDescent="0.25">
      <c r="A137" s="14" t="s">
        <v>22</v>
      </c>
      <c r="B137">
        <v>131</v>
      </c>
      <c r="C137">
        <v>309609</v>
      </c>
      <c r="D137" t="s">
        <v>161</v>
      </c>
      <c r="E137" t="s">
        <v>332</v>
      </c>
      <c r="F137" t="s">
        <v>291</v>
      </c>
      <c r="G137" t="s">
        <v>20</v>
      </c>
      <c r="H137">
        <v>640010</v>
      </c>
      <c r="I137" t="s">
        <v>42</v>
      </c>
      <c r="J137">
        <v>23.95</v>
      </c>
      <c r="K137">
        <v>13</v>
      </c>
      <c r="M137">
        <v>1.08</v>
      </c>
      <c r="O137">
        <v>273.23</v>
      </c>
      <c r="Q137" t="s">
        <v>326</v>
      </c>
      <c r="R137">
        <v>0</v>
      </c>
      <c r="T137" t="s">
        <v>326</v>
      </c>
      <c r="U137">
        <v>2</v>
      </c>
      <c r="V137" t="str">
        <f>VLOOKUP(H137,LUtable!A$3:B$15,2,FALSE)</f>
        <v>Vintages</v>
      </c>
    </row>
    <row r="138" spans="1:22" x14ac:dyDescent="0.25">
      <c r="A138" s="14" t="s">
        <v>22</v>
      </c>
      <c r="B138">
        <v>132</v>
      </c>
      <c r="C138">
        <v>416230</v>
      </c>
      <c r="D138" t="s">
        <v>119</v>
      </c>
      <c r="E138" t="s">
        <v>332</v>
      </c>
      <c r="F138" t="s">
        <v>291</v>
      </c>
      <c r="G138" t="s">
        <v>20</v>
      </c>
      <c r="H138">
        <v>457660</v>
      </c>
      <c r="I138" t="s">
        <v>54</v>
      </c>
      <c r="J138">
        <v>10.45</v>
      </c>
      <c r="K138">
        <v>12</v>
      </c>
      <c r="M138">
        <v>1</v>
      </c>
      <c r="O138">
        <v>108.85</v>
      </c>
      <c r="Q138" t="s">
        <v>326</v>
      </c>
      <c r="R138">
        <v>0</v>
      </c>
      <c r="T138" t="s">
        <v>326</v>
      </c>
      <c r="U138">
        <v>1</v>
      </c>
      <c r="V138" t="str">
        <f>VLOOKUP(H138,LUtable!A$3:B$15,2,FALSE)</f>
        <v>Wines</v>
      </c>
    </row>
    <row r="139" spans="1:22" x14ac:dyDescent="0.25">
      <c r="A139" s="14" t="s">
        <v>22</v>
      </c>
      <c r="B139">
        <v>133</v>
      </c>
      <c r="C139">
        <v>447474</v>
      </c>
      <c r="D139" t="s">
        <v>137</v>
      </c>
      <c r="E139" t="s">
        <v>303</v>
      </c>
      <c r="F139" t="s">
        <v>291</v>
      </c>
      <c r="G139" t="s">
        <v>20</v>
      </c>
      <c r="H139">
        <v>640010</v>
      </c>
      <c r="I139" t="s">
        <v>42</v>
      </c>
      <c r="J139">
        <v>29.95</v>
      </c>
      <c r="K139">
        <v>12</v>
      </c>
      <c r="L139">
        <v>42</v>
      </c>
      <c r="M139">
        <v>1</v>
      </c>
      <c r="N139">
        <v>3.5</v>
      </c>
      <c r="O139">
        <v>315.93</v>
      </c>
      <c r="P139">
        <v>1105.75</v>
      </c>
      <c r="Q139" t="s">
        <v>476</v>
      </c>
      <c r="R139">
        <v>0</v>
      </c>
      <c r="S139">
        <v>0.01</v>
      </c>
      <c r="T139" t="s">
        <v>458</v>
      </c>
      <c r="U139">
        <v>3</v>
      </c>
      <c r="V139" t="str">
        <f>VLOOKUP(H139,LUtable!A$3:B$15,2,FALSE)</f>
        <v>Vintages</v>
      </c>
    </row>
    <row r="140" spans="1:22" x14ac:dyDescent="0.25">
      <c r="A140" s="14" t="s">
        <v>22</v>
      </c>
      <c r="B140">
        <v>134</v>
      </c>
      <c r="C140">
        <v>645226</v>
      </c>
      <c r="D140" t="s">
        <v>159</v>
      </c>
      <c r="E140" t="s">
        <v>422</v>
      </c>
      <c r="F140" t="s">
        <v>291</v>
      </c>
      <c r="G140" t="s">
        <v>20</v>
      </c>
      <c r="H140">
        <v>642015</v>
      </c>
      <c r="I140" t="s">
        <v>54</v>
      </c>
      <c r="J140">
        <v>50</v>
      </c>
      <c r="K140">
        <v>12</v>
      </c>
      <c r="M140">
        <v>1</v>
      </c>
      <c r="O140">
        <v>528.85</v>
      </c>
      <c r="Q140" t="s">
        <v>326</v>
      </c>
      <c r="R140">
        <v>0</v>
      </c>
      <c r="T140" t="s">
        <v>326</v>
      </c>
      <c r="U140">
        <v>3</v>
      </c>
      <c r="V140" t="str">
        <f>VLOOKUP(H140,LUtable!A$3:B$15,2,FALSE)</f>
        <v>Vintages</v>
      </c>
    </row>
    <row r="141" spans="1:22" x14ac:dyDescent="0.25">
      <c r="A141" s="14" t="s">
        <v>22</v>
      </c>
      <c r="B141">
        <v>135</v>
      </c>
      <c r="C141">
        <v>648717</v>
      </c>
      <c r="D141" t="s">
        <v>139</v>
      </c>
      <c r="E141" t="s">
        <v>344</v>
      </c>
      <c r="F141" t="s">
        <v>291</v>
      </c>
      <c r="G141" t="s">
        <v>20</v>
      </c>
      <c r="H141">
        <v>640020</v>
      </c>
      <c r="I141" t="s">
        <v>46</v>
      </c>
      <c r="J141">
        <v>24.95</v>
      </c>
      <c r="K141">
        <v>11</v>
      </c>
      <c r="M141">
        <v>0.92</v>
      </c>
      <c r="O141">
        <v>240.93</v>
      </c>
      <c r="Q141" t="s">
        <v>326</v>
      </c>
      <c r="R141">
        <v>0</v>
      </c>
      <c r="T141" t="s">
        <v>326</v>
      </c>
      <c r="U141">
        <v>2</v>
      </c>
      <c r="V141" t="str">
        <f>VLOOKUP(H141,LUtable!A$3:B$15,2,FALSE)</f>
        <v>Vintages</v>
      </c>
    </row>
    <row r="142" spans="1:22" x14ac:dyDescent="0.25">
      <c r="A142" s="14" t="s">
        <v>22</v>
      </c>
      <c r="B142">
        <v>136</v>
      </c>
      <c r="C142">
        <v>957407</v>
      </c>
      <c r="D142" t="s">
        <v>166</v>
      </c>
      <c r="E142" t="s">
        <v>329</v>
      </c>
      <c r="F142" t="s">
        <v>291</v>
      </c>
      <c r="G142" t="s">
        <v>20</v>
      </c>
      <c r="H142">
        <v>640010</v>
      </c>
      <c r="I142" t="s">
        <v>42</v>
      </c>
      <c r="J142">
        <v>19.95</v>
      </c>
      <c r="K142">
        <v>11</v>
      </c>
      <c r="L142">
        <v>573</v>
      </c>
      <c r="M142">
        <v>0.92</v>
      </c>
      <c r="N142">
        <v>47.75</v>
      </c>
      <c r="O142">
        <v>192.26</v>
      </c>
      <c r="P142">
        <v>10014.82</v>
      </c>
      <c r="Q142" t="s">
        <v>457</v>
      </c>
      <c r="R142">
        <v>0</v>
      </c>
      <c r="S142">
        <v>0.12</v>
      </c>
      <c r="T142" t="s">
        <v>458</v>
      </c>
      <c r="U142">
        <v>1</v>
      </c>
      <c r="V142" t="str">
        <f>VLOOKUP(H142,LUtable!A$3:B$15,2,FALSE)</f>
        <v>Vintages</v>
      </c>
    </row>
    <row r="143" spans="1:22" x14ac:dyDescent="0.25">
      <c r="A143" s="14" t="s">
        <v>22</v>
      </c>
      <c r="B143">
        <v>137</v>
      </c>
      <c r="C143">
        <v>10020</v>
      </c>
      <c r="D143" t="s">
        <v>231</v>
      </c>
      <c r="E143" t="s">
        <v>420</v>
      </c>
      <c r="F143" t="s">
        <v>291</v>
      </c>
      <c r="G143" t="s">
        <v>20</v>
      </c>
      <c r="H143">
        <v>640015</v>
      </c>
      <c r="I143" t="s">
        <v>51</v>
      </c>
      <c r="J143">
        <v>19.95</v>
      </c>
      <c r="K143">
        <v>10</v>
      </c>
      <c r="M143">
        <v>0.83</v>
      </c>
      <c r="O143">
        <v>174.78</v>
      </c>
      <c r="Q143" t="s">
        <v>326</v>
      </c>
      <c r="R143">
        <v>0</v>
      </c>
      <c r="T143" t="s">
        <v>326</v>
      </c>
      <c r="U143">
        <v>1</v>
      </c>
      <c r="V143" t="str">
        <f>VLOOKUP(H143,LUtable!A$3:B$15,2,FALSE)</f>
        <v>Vintages</v>
      </c>
    </row>
    <row r="144" spans="1:22" x14ac:dyDescent="0.25">
      <c r="A144" s="14" t="s">
        <v>22</v>
      </c>
      <c r="B144">
        <v>138</v>
      </c>
      <c r="C144">
        <v>12232</v>
      </c>
      <c r="D144" t="s">
        <v>283</v>
      </c>
      <c r="E144" t="s">
        <v>463</v>
      </c>
      <c r="F144" t="s">
        <v>291</v>
      </c>
      <c r="G144" t="s">
        <v>20</v>
      </c>
      <c r="H144">
        <v>642015</v>
      </c>
      <c r="I144" t="s">
        <v>54</v>
      </c>
      <c r="J144">
        <v>65</v>
      </c>
      <c r="K144">
        <v>10</v>
      </c>
      <c r="M144">
        <v>0.83</v>
      </c>
      <c r="O144">
        <v>573.45000000000005</v>
      </c>
      <c r="Q144" t="s">
        <v>326</v>
      </c>
      <c r="R144">
        <v>0</v>
      </c>
      <c r="T144" t="s">
        <v>326</v>
      </c>
      <c r="U144">
        <v>2</v>
      </c>
      <c r="V144" t="str">
        <f>VLOOKUP(H144,LUtable!A$3:B$15,2,FALSE)</f>
        <v>Vintages</v>
      </c>
    </row>
    <row r="145" spans="1:22" x14ac:dyDescent="0.25">
      <c r="A145" s="14" t="s">
        <v>22</v>
      </c>
      <c r="B145">
        <v>139</v>
      </c>
      <c r="C145">
        <v>287888</v>
      </c>
      <c r="D145" t="s">
        <v>185</v>
      </c>
      <c r="E145" t="s">
        <v>303</v>
      </c>
      <c r="F145" t="s">
        <v>291</v>
      </c>
      <c r="G145" t="s">
        <v>20</v>
      </c>
      <c r="H145">
        <v>640015</v>
      </c>
      <c r="I145" t="s">
        <v>51</v>
      </c>
      <c r="J145">
        <v>35</v>
      </c>
      <c r="K145">
        <v>10</v>
      </c>
      <c r="M145">
        <v>0.83</v>
      </c>
      <c r="O145">
        <v>307.95999999999998</v>
      </c>
      <c r="Q145" t="s">
        <v>326</v>
      </c>
      <c r="R145">
        <v>0</v>
      </c>
      <c r="T145" t="s">
        <v>326</v>
      </c>
      <c r="U145">
        <v>2</v>
      </c>
      <c r="V145" t="str">
        <f>VLOOKUP(H145,LUtable!A$3:B$15,2,FALSE)</f>
        <v>Vintages</v>
      </c>
    </row>
    <row r="146" spans="1:22" x14ac:dyDescent="0.25">
      <c r="A146" s="14" t="s">
        <v>22</v>
      </c>
      <c r="B146">
        <v>140</v>
      </c>
      <c r="C146">
        <v>533984</v>
      </c>
      <c r="D146" t="s">
        <v>443</v>
      </c>
      <c r="E146" t="s">
        <v>420</v>
      </c>
      <c r="F146" t="s">
        <v>291</v>
      </c>
      <c r="G146" t="s">
        <v>20</v>
      </c>
      <c r="H146">
        <v>642025</v>
      </c>
      <c r="I146" t="s">
        <v>114</v>
      </c>
      <c r="J146">
        <v>60</v>
      </c>
      <c r="K146">
        <v>9</v>
      </c>
      <c r="L146">
        <v>20</v>
      </c>
      <c r="M146">
        <v>0.75</v>
      </c>
      <c r="N146">
        <v>1.67</v>
      </c>
      <c r="O146">
        <v>476.28</v>
      </c>
      <c r="P146">
        <v>1058.4100000000001</v>
      </c>
      <c r="Q146" t="s">
        <v>410</v>
      </c>
      <c r="R146">
        <v>0</v>
      </c>
      <c r="S146">
        <v>0</v>
      </c>
      <c r="T146" t="s">
        <v>326</v>
      </c>
      <c r="U146">
        <v>2</v>
      </c>
      <c r="V146" t="str">
        <f>VLOOKUP(H146,LUtable!A$3:B$15,2,FALSE)</f>
        <v>Vintages</v>
      </c>
    </row>
    <row r="147" spans="1:22" x14ac:dyDescent="0.25">
      <c r="A147" s="14" t="s">
        <v>22</v>
      </c>
      <c r="B147">
        <v>141</v>
      </c>
      <c r="C147">
        <v>578054</v>
      </c>
      <c r="D147" t="s">
        <v>218</v>
      </c>
      <c r="E147" t="s">
        <v>455</v>
      </c>
      <c r="F147" t="s">
        <v>291</v>
      </c>
      <c r="G147" t="s">
        <v>20</v>
      </c>
      <c r="H147">
        <v>642015</v>
      </c>
      <c r="I147" t="s">
        <v>54</v>
      </c>
      <c r="J147">
        <v>79</v>
      </c>
      <c r="K147">
        <v>9</v>
      </c>
      <c r="L147">
        <v>6</v>
      </c>
      <c r="M147">
        <v>0.75</v>
      </c>
      <c r="N147">
        <v>0.5</v>
      </c>
      <c r="O147">
        <v>627.61</v>
      </c>
      <c r="P147">
        <v>418.41</v>
      </c>
      <c r="Q147" t="s">
        <v>354</v>
      </c>
      <c r="R147">
        <v>0</v>
      </c>
      <c r="S147">
        <v>0</v>
      </c>
      <c r="T147" t="s">
        <v>326</v>
      </c>
      <c r="U147">
        <v>2</v>
      </c>
      <c r="V147" t="str">
        <f>VLOOKUP(H147,LUtable!A$3:B$15,2,FALSE)</f>
        <v>Vintages</v>
      </c>
    </row>
    <row r="148" spans="1:22" x14ac:dyDescent="0.25">
      <c r="A148" s="14" t="s">
        <v>22</v>
      </c>
      <c r="B148">
        <v>142</v>
      </c>
      <c r="C148">
        <v>374272</v>
      </c>
      <c r="D148" t="s">
        <v>484</v>
      </c>
      <c r="E148" t="s">
        <v>449</v>
      </c>
      <c r="F148" t="s">
        <v>291</v>
      </c>
      <c r="G148" t="s">
        <v>20</v>
      </c>
      <c r="H148">
        <v>642025</v>
      </c>
      <c r="I148" t="s">
        <v>114</v>
      </c>
      <c r="J148">
        <v>104</v>
      </c>
      <c r="K148">
        <v>8</v>
      </c>
      <c r="M148">
        <v>0.67</v>
      </c>
      <c r="O148">
        <v>734.87</v>
      </c>
      <c r="Q148" t="s">
        <v>326</v>
      </c>
      <c r="R148">
        <v>0</v>
      </c>
      <c r="T148" t="s">
        <v>326</v>
      </c>
      <c r="U148">
        <v>3</v>
      </c>
      <c r="V148" t="str">
        <f>VLOOKUP(H148,LUtable!A$3:B$15,2,FALSE)</f>
        <v>Vintages</v>
      </c>
    </row>
    <row r="149" spans="1:22" x14ac:dyDescent="0.25">
      <c r="A149" s="14" t="s">
        <v>22</v>
      </c>
      <c r="B149">
        <v>143</v>
      </c>
      <c r="C149">
        <v>22251</v>
      </c>
      <c r="D149" t="s">
        <v>107</v>
      </c>
      <c r="E149" t="s">
        <v>346</v>
      </c>
      <c r="F149" t="s">
        <v>291</v>
      </c>
      <c r="G149" t="s">
        <v>20</v>
      </c>
      <c r="H149">
        <v>538820</v>
      </c>
      <c r="I149" t="s">
        <v>62</v>
      </c>
      <c r="J149">
        <v>7.25</v>
      </c>
      <c r="K149">
        <v>7</v>
      </c>
      <c r="L149">
        <v>16</v>
      </c>
      <c r="M149">
        <v>0.57999999999999996</v>
      </c>
      <c r="N149">
        <v>1.33</v>
      </c>
      <c r="O149">
        <v>43.67</v>
      </c>
      <c r="P149">
        <v>99.82</v>
      </c>
      <c r="Q149" t="s">
        <v>584</v>
      </c>
      <c r="R149">
        <v>0</v>
      </c>
      <c r="S149">
        <v>0</v>
      </c>
      <c r="T149" t="s">
        <v>326</v>
      </c>
      <c r="U149">
        <v>1</v>
      </c>
      <c r="V149" t="str">
        <f>VLOOKUP(H149,LUtable!A$3:B$15,2,FALSE)</f>
        <v>Licensee Only</v>
      </c>
    </row>
    <row r="150" spans="1:22" x14ac:dyDescent="0.25">
      <c r="A150" s="14" t="s">
        <v>22</v>
      </c>
      <c r="B150">
        <v>144</v>
      </c>
      <c r="C150">
        <v>278580</v>
      </c>
      <c r="D150" t="s">
        <v>447</v>
      </c>
      <c r="E150" t="s">
        <v>290</v>
      </c>
      <c r="F150" t="s">
        <v>291</v>
      </c>
      <c r="G150" t="s">
        <v>20</v>
      </c>
      <c r="H150">
        <v>538820</v>
      </c>
      <c r="I150" t="s">
        <v>62</v>
      </c>
      <c r="J150">
        <v>10.75</v>
      </c>
      <c r="K150">
        <v>7</v>
      </c>
      <c r="L150">
        <v>23</v>
      </c>
      <c r="M150">
        <v>0.57999999999999996</v>
      </c>
      <c r="N150">
        <v>1.92</v>
      </c>
      <c r="O150">
        <v>65.349999999999994</v>
      </c>
      <c r="P150">
        <v>214.73</v>
      </c>
      <c r="Q150" t="s">
        <v>461</v>
      </c>
      <c r="R150">
        <v>0</v>
      </c>
      <c r="S150">
        <v>0</v>
      </c>
      <c r="T150" t="s">
        <v>326</v>
      </c>
      <c r="U150">
        <v>1</v>
      </c>
      <c r="V150" t="str">
        <f>VLOOKUP(H150,LUtable!A$3:B$15,2,FALSE)</f>
        <v>Licensee Only</v>
      </c>
    </row>
    <row r="151" spans="1:22" x14ac:dyDescent="0.25">
      <c r="A151" s="14" t="s">
        <v>22</v>
      </c>
      <c r="B151">
        <v>145</v>
      </c>
      <c r="C151">
        <v>536185</v>
      </c>
      <c r="D151" t="s">
        <v>128</v>
      </c>
      <c r="E151" t="s">
        <v>396</v>
      </c>
      <c r="F151" t="s">
        <v>291</v>
      </c>
      <c r="G151" t="s">
        <v>20</v>
      </c>
      <c r="H151">
        <v>640020</v>
      </c>
      <c r="I151" t="s">
        <v>46</v>
      </c>
      <c r="J151">
        <v>16.95</v>
      </c>
      <c r="K151">
        <v>7</v>
      </c>
      <c r="L151">
        <v>12</v>
      </c>
      <c r="M151">
        <v>0.57999999999999996</v>
      </c>
      <c r="N151">
        <v>1</v>
      </c>
      <c r="O151">
        <v>103.76</v>
      </c>
      <c r="P151">
        <v>177.88</v>
      </c>
      <c r="Q151" t="s">
        <v>486</v>
      </c>
      <c r="R151">
        <v>0</v>
      </c>
      <c r="S151">
        <v>0</v>
      </c>
      <c r="T151" t="s">
        <v>326</v>
      </c>
      <c r="U151">
        <v>2</v>
      </c>
      <c r="V151" t="str">
        <f>VLOOKUP(H151,LUtable!A$3:B$15,2,FALSE)</f>
        <v>Vintages</v>
      </c>
    </row>
    <row r="152" spans="1:22" x14ac:dyDescent="0.25">
      <c r="A152" s="14" t="s">
        <v>22</v>
      </c>
      <c r="B152">
        <v>146</v>
      </c>
      <c r="C152">
        <v>141499</v>
      </c>
      <c r="D152" t="s">
        <v>197</v>
      </c>
      <c r="E152" t="s">
        <v>402</v>
      </c>
      <c r="F152" t="s">
        <v>291</v>
      </c>
      <c r="G152" t="s">
        <v>20</v>
      </c>
      <c r="H152">
        <v>640010</v>
      </c>
      <c r="I152" t="s">
        <v>42</v>
      </c>
      <c r="J152">
        <v>21.95</v>
      </c>
      <c r="K152">
        <v>6</v>
      </c>
      <c r="M152">
        <v>0.5</v>
      </c>
      <c r="O152">
        <v>115.49</v>
      </c>
      <c r="Q152" t="s">
        <v>326</v>
      </c>
      <c r="R152">
        <v>0</v>
      </c>
      <c r="T152" t="s">
        <v>326</v>
      </c>
      <c r="U152">
        <v>1</v>
      </c>
      <c r="V152" t="str">
        <f>VLOOKUP(H152,LUtable!A$3:B$15,2,FALSE)</f>
        <v>Vintages</v>
      </c>
    </row>
    <row r="153" spans="1:22" x14ac:dyDescent="0.25">
      <c r="A153" s="14" t="s">
        <v>22</v>
      </c>
      <c r="B153">
        <v>147</v>
      </c>
      <c r="C153">
        <v>645234</v>
      </c>
      <c r="D153" t="s">
        <v>182</v>
      </c>
      <c r="E153" t="s">
        <v>420</v>
      </c>
      <c r="F153" t="s">
        <v>291</v>
      </c>
      <c r="G153" t="s">
        <v>20</v>
      </c>
      <c r="H153">
        <v>642020</v>
      </c>
      <c r="I153" t="s">
        <v>130</v>
      </c>
      <c r="J153">
        <v>60</v>
      </c>
      <c r="K153">
        <v>6</v>
      </c>
      <c r="M153">
        <v>0.5</v>
      </c>
      <c r="O153">
        <v>317.52</v>
      </c>
      <c r="Q153" t="s">
        <v>326</v>
      </c>
      <c r="R153">
        <v>0</v>
      </c>
      <c r="T153" t="s">
        <v>326</v>
      </c>
      <c r="U153">
        <v>1</v>
      </c>
      <c r="V153" t="str">
        <f>VLOOKUP(H153,LUtable!A$3:B$15,2,FALSE)</f>
        <v>Vintages</v>
      </c>
    </row>
    <row r="154" spans="1:22" x14ac:dyDescent="0.25">
      <c r="A154" s="14" t="s">
        <v>22</v>
      </c>
      <c r="B154">
        <v>148</v>
      </c>
      <c r="C154">
        <v>645366</v>
      </c>
      <c r="D154" t="s">
        <v>155</v>
      </c>
      <c r="E154" t="s">
        <v>376</v>
      </c>
      <c r="F154" t="s">
        <v>291</v>
      </c>
      <c r="G154" t="s">
        <v>20</v>
      </c>
      <c r="H154">
        <v>640020</v>
      </c>
      <c r="I154" t="s">
        <v>46</v>
      </c>
      <c r="J154">
        <v>19.95</v>
      </c>
      <c r="K154">
        <v>6</v>
      </c>
      <c r="M154">
        <v>0.5</v>
      </c>
      <c r="O154">
        <v>104.87</v>
      </c>
      <c r="Q154" t="s">
        <v>326</v>
      </c>
      <c r="R154">
        <v>0</v>
      </c>
      <c r="T154" t="s">
        <v>326</v>
      </c>
      <c r="U154">
        <v>1</v>
      </c>
      <c r="V154" t="str">
        <f>VLOOKUP(H154,LUtable!A$3:B$15,2,FALSE)</f>
        <v>Vintages</v>
      </c>
    </row>
    <row r="155" spans="1:22" x14ac:dyDescent="0.25">
      <c r="A155" s="14" t="s">
        <v>22</v>
      </c>
      <c r="B155">
        <v>149</v>
      </c>
      <c r="C155">
        <v>10549</v>
      </c>
      <c r="D155" t="s">
        <v>233</v>
      </c>
      <c r="E155" t="s">
        <v>420</v>
      </c>
      <c r="F155" t="s">
        <v>291</v>
      </c>
      <c r="G155" t="s">
        <v>20</v>
      </c>
      <c r="H155">
        <v>642025</v>
      </c>
      <c r="I155" t="s">
        <v>114</v>
      </c>
      <c r="J155">
        <v>60</v>
      </c>
      <c r="K155">
        <v>5</v>
      </c>
      <c r="M155">
        <v>0.42</v>
      </c>
      <c r="O155">
        <v>264.60000000000002</v>
      </c>
      <c r="Q155" t="s">
        <v>326</v>
      </c>
      <c r="R155">
        <v>0</v>
      </c>
      <c r="T155" t="s">
        <v>326</v>
      </c>
      <c r="U155">
        <v>2</v>
      </c>
      <c r="V155" t="str">
        <f>VLOOKUP(H155,LUtable!A$3:B$15,2,FALSE)</f>
        <v>Vintages</v>
      </c>
    </row>
    <row r="156" spans="1:22" x14ac:dyDescent="0.25">
      <c r="A156" s="14" t="s">
        <v>22</v>
      </c>
      <c r="B156">
        <v>150</v>
      </c>
      <c r="C156">
        <v>426650</v>
      </c>
      <c r="D156" t="s">
        <v>163</v>
      </c>
      <c r="E156" t="s">
        <v>329</v>
      </c>
      <c r="F156" t="s">
        <v>291</v>
      </c>
      <c r="G156" t="s">
        <v>20</v>
      </c>
      <c r="H156">
        <v>640020</v>
      </c>
      <c r="I156" t="s">
        <v>46</v>
      </c>
      <c r="J156">
        <v>27.95</v>
      </c>
      <c r="K156">
        <v>4</v>
      </c>
      <c r="M156">
        <v>0.33</v>
      </c>
      <c r="O156">
        <v>98.23</v>
      </c>
      <c r="Q156" t="s">
        <v>326</v>
      </c>
      <c r="R156">
        <v>0</v>
      </c>
      <c r="T156" t="s">
        <v>326</v>
      </c>
      <c r="U156">
        <v>1</v>
      </c>
      <c r="V156" t="str">
        <f>VLOOKUP(H156,LUtable!A$3:B$15,2,FALSE)</f>
        <v>Vintages</v>
      </c>
    </row>
    <row r="157" spans="1:22" x14ac:dyDescent="0.25">
      <c r="A157" s="14" t="s">
        <v>22</v>
      </c>
      <c r="B157">
        <v>151</v>
      </c>
      <c r="C157">
        <v>437855</v>
      </c>
      <c r="D157" t="s">
        <v>416</v>
      </c>
      <c r="E157" t="s">
        <v>21</v>
      </c>
      <c r="F157" t="s">
        <v>291</v>
      </c>
      <c r="G157" t="s">
        <v>20</v>
      </c>
      <c r="H157">
        <v>642015</v>
      </c>
      <c r="I157" t="s">
        <v>54</v>
      </c>
      <c r="J157">
        <v>40</v>
      </c>
      <c r="K157">
        <v>4</v>
      </c>
      <c r="L157">
        <v>88</v>
      </c>
      <c r="M157">
        <v>0.33</v>
      </c>
      <c r="N157">
        <v>7.33</v>
      </c>
      <c r="O157">
        <v>140.88</v>
      </c>
      <c r="P157">
        <v>3099.47</v>
      </c>
      <c r="Q157" t="s">
        <v>437</v>
      </c>
      <c r="R157">
        <v>0</v>
      </c>
      <c r="S157">
        <v>0.02</v>
      </c>
      <c r="T157" t="s">
        <v>458</v>
      </c>
      <c r="U157">
        <v>1</v>
      </c>
      <c r="V157" t="str">
        <f>VLOOKUP(H157,LUtable!A$3:B$15,2,FALSE)</f>
        <v>Vintages</v>
      </c>
    </row>
    <row r="158" spans="1:22" x14ac:dyDescent="0.25">
      <c r="A158" s="14" t="s">
        <v>22</v>
      </c>
      <c r="B158">
        <v>152</v>
      </c>
      <c r="C158">
        <v>630517</v>
      </c>
      <c r="D158" t="s">
        <v>162</v>
      </c>
      <c r="E158" t="s">
        <v>407</v>
      </c>
      <c r="F158" t="s">
        <v>291</v>
      </c>
      <c r="G158" t="s">
        <v>20</v>
      </c>
      <c r="H158">
        <v>642020</v>
      </c>
      <c r="I158" t="s">
        <v>130</v>
      </c>
      <c r="J158">
        <v>32</v>
      </c>
      <c r="K158">
        <v>4</v>
      </c>
      <c r="L158">
        <v>425</v>
      </c>
      <c r="M158">
        <v>0.33</v>
      </c>
      <c r="N158">
        <v>35.42</v>
      </c>
      <c r="O158">
        <v>112.57</v>
      </c>
      <c r="P158">
        <v>11960.18</v>
      </c>
      <c r="Q158" t="s">
        <v>462</v>
      </c>
      <c r="R158">
        <v>0</v>
      </c>
      <c r="S158">
        <v>0.09</v>
      </c>
      <c r="T158" t="s">
        <v>458</v>
      </c>
      <c r="U158">
        <v>1</v>
      </c>
      <c r="V158" t="str">
        <f>VLOOKUP(H158,LUtable!A$3:B$15,2,FALSE)</f>
        <v>Vintages</v>
      </c>
    </row>
    <row r="159" spans="1:22" x14ac:dyDescent="0.25">
      <c r="A159" s="14" t="s">
        <v>22</v>
      </c>
      <c r="B159">
        <v>153</v>
      </c>
      <c r="C159">
        <v>649632</v>
      </c>
      <c r="D159" t="s">
        <v>151</v>
      </c>
      <c r="E159" t="s">
        <v>422</v>
      </c>
      <c r="F159" t="s">
        <v>291</v>
      </c>
      <c r="G159" t="s">
        <v>20</v>
      </c>
      <c r="H159">
        <v>642015</v>
      </c>
      <c r="I159" t="s">
        <v>54</v>
      </c>
      <c r="J159">
        <v>70</v>
      </c>
      <c r="K159">
        <v>3</v>
      </c>
      <c r="M159">
        <v>0.25</v>
      </c>
      <c r="O159">
        <v>185.31</v>
      </c>
      <c r="Q159" t="s">
        <v>326</v>
      </c>
      <c r="R159">
        <v>0</v>
      </c>
      <c r="T159" t="s">
        <v>326</v>
      </c>
      <c r="U159">
        <v>3</v>
      </c>
      <c r="V159" t="str">
        <f>VLOOKUP(H159,LUtable!A$3:B$15,2,FALSE)</f>
        <v>Vintages</v>
      </c>
    </row>
    <row r="160" spans="1:22" x14ac:dyDescent="0.25">
      <c r="A160" s="14" t="s">
        <v>22</v>
      </c>
      <c r="B160">
        <v>154</v>
      </c>
      <c r="C160">
        <v>10799</v>
      </c>
      <c r="D160" t="s">
        <v>481</v>
      </c>
      <c r="E160" t="s">
        <v>420</v>
      </c>
      <c r="F160" t="s">
        <v>291</v>
      </c>
      <c r="G160" t="s">
        <v>20</v>
      </c>
      <c r="H160">
        <v>642020</v>
      </c>
      <c r="I160" t="s">
        <v>130</v>
      </c>
      <c r="J160">
        <v>150</v>
      </c>
      <c r="K160">
        <v>2</v>
      </c>
      <c r="M160">
        <v>0.17</v>
      </c>
      <c r="O160">
        <v>265.13</v>
      </c>
      <c r="Q160" t="s">
        <v>326</v>
      </c>
      <c r="R160">
        <v>0</v>
      </c>
      <c r="T160" t="s">
        <v>326</v>
      </c>
      <c r="U160">
        <v>2</v>
      </c>
      <c r="V160" t="str">
        <f>VLOOKUP(H160,LUtable!A$3:B$15,2,FALSE)</f>
        <v>Vintages</v>
      </c>
    </row>
    <row r="161" spans="1:22" x14ac:dyDescent="0.25">
      <c r="A161" s="14" t="s">
        <v>22</v>
      </c>
      <c r="B161">
        <v>155</v>
      </c>
      <c r="C161">
        <v>325944</v>
      </c>
      <c r="D161" t="s">
        <v>226</v>
      </c>
      <c r="E161" t="s">
        <v>311</v>
      </c>
      <c r="F161" t="s">
        <v>291</v>
      </c>
      <c r="G161" t="s">
        <v>20</v>
      </c>
      <c r="H161">
        <v>640010</v>
      </c>
      <c r="I161" t="s">
        <v>42</v>
      </c>
      <c r="J161">
        <v>17.25</v>
      </c>
      <c r="K161">
        <v>2</v>
      </c>
      <c r="L161">
        <v>42</v>
      </c>
      <c r="M161">
        <v>0.17</v>
      </c>
      <c r="N161">
        <v>3.5</v>
      </c>
      <c r="O161">
        <v>30.18</v>
      </c>
      <c r="P161">
        <v>633.72</v>
      </c>
      <c r="Q161" t="s">
        <v>437</v>
      </c>
      <c r="R161">
        <v>0</v>
      </c>
      <c r="S161">
        <v>0.01</v>
      </c>
      <c r="T161" t="s">
        <v>458</v>
      </c>
      <c r="U161">
        <v>1</v>
      </c>
      <c r="V161" t="str">
        <f>VLOOKUP(H161,LUtable!A$3:B$15,2,FALSE)</f>
        <v>Vintages</v>
      </c>
    </row>
    <row r="162" spans="1:22" x14ac:dyDescent="0.25">
      <c r="A162" s="14" t="s">
        <v>22</v>
      </c>
      <c r="B162">
        <v>156</v>
      </c>
      <c r="C162">
        <v>534792</v>
      </c>
      <c r="D162" t="s">
        <v>173</v>
      </c>
      <c r="E162" t="s">
        <v>390</v>
      </c>
      <c r="F162" t="s">
        <v>291</v>
      </c>
      <c r="G162" t="s">
        <v>20</v>
      </c>
      <c r="H162">
        <v>642025</v>
      </c>
      <c r="I162" t="s">
        <v>114</v>
      </c>
      <c r="J162">
        <v>36</v>
      </c>
      <c r="K162">
        <v>2</v>
      </c>
      <c r="L162">
        <v>6</v>
      </c>
      <c r="M162">
        <v>0.17</v>
      </c>
      <c r="N162">
        <v>0.5</v>
      </c>
      <c r="O162">
        <v>63.36</v>
      </c>
      <c r="P162">
        <v>190.09</v>
      </c>
      <c r="Q162" t="s">
        <v>353</v>
      </c>
      <c r="R162">
        <v>0</v>
      </c>
      <c r="S162">
        <v>0</v>
      </c>
      <c r="T162" t="s">
        <v>326</v>
      </c>
      <c r="U162">
        <v>1</v>
      </c>
      <c r="V162" t="str">
        <f>VLOOKUP(H162,LUtable!A$3:B$15,2,FALSE)</f>
        <v>Vintages</v>
      </c>
    </row>
    <row r="163" spans="1:22" x14ac:dyDescent="0.25">
      <c r="A163" s="14" t="s">
        <v>22</v>
      </c>
      <c r="B163">
        <v>157</v>
      </c>
      <c r="C163">
        <v>630699</v>
      </c>
      <c r="D163" t="s">
        <v>124</v>
      </c>
      <c r="E163" t="s">
        <v>303</v>
      </c>
      <c r="F163" t="s">
        <v>291</v>
      </c>
      <c r="G163" t="s">
        <v>20</v>
      </c>
      <c r="H163">
        <v>642015</v>
      </c>
      <c r="I163" t="s">
        <v>54</v>
      </c>
      <c r="J163">
        <v>60</v>
      </c>
      <c r="K163">
        <v>2</v>
      </c>
      <c r="L163">
        <v>66</v>
      </c>
      <c r="M163">
        <v>0.17</v>
      </c>
      <c r="N163">
        <v>5.5</v>
      </c>
      <c r="O163">
        <v>105.84</v>
      </c>
      <c r="P163">
        <v>3492.74</v>
      </c>
      <c r="Q163" t="s">
        <v>464</v>
      </c>
      <c r="R163">
        <v>0</v>
      </c>
      <c r="S163">
        <v>0.01</v>
      </c>
      <c r="T163" t="s">
        <v>458</v>
      </c>
      <c r="U163">
        <v>1</v>
      </c>
      <c r="V163" t="str">
        <f>VLOOKUP(H163,LUtable!A$3:B$15,2,FALSE)</f>
        <v>Vintages</v>
      </c>
    </row>
    <row r="164" spans="1:22" x14ac:dyDescent="0.25">
      <c r="A164" s="14" t="s">
        <v>22</v>
      </c>
      <c r="B164">
        <v>158</v>
      </c>
      <c r="C164">
        <v>981670</v>
      </c>
      <c r="D164" t="s">
        <v>194</v>
      </c>
      <c r="E164" t="s">
        <v>372</v>
      </c>
      <c r="F164" t="s">
        <v>291</v>
      </c>
      <c r="G164" t="s">
        <v>20</v>
      </c>
      <c r="H164">
        <v>640010</v>
      </c>
      <c r="I164" t="s">
        <v>42</v>
      </c>
      <c r="J164">
        <v>17.95</v>
      </c>
      <c r="K164">
        <v>2</v>
      </c>
      <c r="M164">
        <v>0.17</v>
      </c>
      <c r="O164">
        <v>31.42</v>
      </c>
      <c r="Q164" t="s">
        <v>326</v>
      </c>
      <c r="R164">
        <v>0</v>
      </c>
      <c r="T164" t="s">
        <v>326</v>
      </c>
      <c r="U164">
        <v>1</v>
      </c>
      <c r="V164" t="str">
        <f>VLOOKUP(H164,LUtable!A$3:B$15,2,FALSE)</f>
        <v>Vintages</v>
      </c>
    </row>
    <row r="165" spans="1:22" x14ac:dyDescent="0.25">
      <c r="A165" s="14" t="s">
        <v>22</v>
      </c>
      <c r="B165">
        <v>159</v>
      </c>
      <c r="C165">
        <v>14340</v>
      </c>
      <c r="D165" t="s">
        <v>183</v>
      </c>
      <c r="E165" t="s">
        <v>21</v>
      </c>
      <c r="F165" t="s">
        <v>291</v>
      </c>
      <c r="G165" t="s">
        <v>20</v>
      </c>
      <c r="H165">
        <v>640010</v>
      </c>
      <c r="I165" t="s">
        <v>42</v>
      </c>
      <c r="J165">
        <v>19.95</v>
      </c>
      <c r="K165">
        <v>1</v>
      </c>
      <c r="L165">
        <v>14</v>
      </c>
      <c r="M165">
        <v>0.08</v>
      </c>
      <c r="N165">
        <v>1.17</v>
      </c>
      <c r="O165">
        <v>17.48</v>
      </c>
      <c r="P165">
        <v>244.69</v>
      </c>
      <c r="Q165" t="s">
        <v>429</v>
      </c>
      <c r="R165">
        <v>0</v>
      </c>
      <c r="S165">
        <v>0</v>
      </c>
      <c r="T165" t="s">
        <v>326</v>
      </c>
      <c r="U165">
        <v>1</v>
      </c>
      <c r="V165" t="str">
        <f>VLOOKUP(H165,LUtable!A$3:B$15,2,FALSE)</f>
        <v>Vintages</v>
      </c>
    </row>
    <row r="166" spans="1:22" x14ac:dyDescent="0.25">
      <c r="A166" s="14" t="s">
        <v>22</v>
      </c>
      <c r="B166">
        <v>160</v>
      </c>
      <c r="C166">
        <v>447417</v>
      </c>
      <c r="D166" t="s">
        <v>249</v>
      </c>
      <c r="E166" t="s">
        <v>324</v>
      </c>
      <c r="F166" t="s">
        <v>291</v>
      </c>
      <c r="G166" t="s">
        <v>20</v>
      </c>
      <c r="H166">
        <v>640020</v>
      </c>
      <c r="I166" t="s">
        <v>46</v>
      </c>
      <c r="J166">
        <v>19.95</v>
      </c>
      <c r="K166">
        <v>1</v>
      </c>
      <c r="L166">
        <v>2</v>
      </c>
      <c r="M166">
        <v>0.08</v>
      </c>
      <c r="N166">
        <v>0.17</v>
      </c>
      <c r="O166">
        <v>17.48</v>
      </c>
      <c r="P166">
        <v>34.96</v>
      </c>
      <c r="Q166" t="s">
        <v>431</v>
      </c>
      <c r="R166">
        <v>0</v>
      </c>
      <c r="S166">
        <v>0</v>
      </c>
      <c r="T166" t="s">
        <v>326</v>
      </c>
      <c r="U166">
        <v>1</v>
      </c>
      <c r="V166" t="str">
        <f>VLOOKUP(H166,LUtable!A$3:B$15,2,FALSE)</f>
        <v>Vintages</v>
      </c>
    </row>
    <row r="167" spans="1:22" x14ac:dyDescent="0.25">
      <c r="A167" s="14" t="s">
        <v>22</v>
      </c>
      <c r="B167">
        <v>161</v>
      </c>
      <c r="C167">
        <v>555524</v>
      </c>
      <c r="D167" t="s">
        <v>200</v>
      </c>
      <c r="E167" t="s">
        <v>424</v>
      </c>
      <c r="F167" t="s">
        <v>291</v>
      </c>
      <c r="G167" t="s">
        <v>20</v>
      </c>
      <c r="H167">
        <v>640020</v>
      </c>
      <c r="I167" t="s">
        <v>46</v>
      </c>
      <c r="J167">
        <v>18.95</v>
      </c>
      <c r="K167">
        <v>1</v>
      </c>
      <c r="L167">
        <v>326</v>
      </c>
      <c r="M167">
        <v>0.08</v>
      </c>
      <c r="N167">
        <v>27.17</v>
      </c>
      <c r="O167">
        <v>16.59</v>
      </c>
      <c r="P167">
        <v>5409.29</v>
      </c>
      <c r="Q167" t="s">
        <v>458</v>
      </c>
      <c r="R167">
        <v>0</v>
      </c>
      <c r="S167">
        <v>7.0000000000000007E-2</v>
      </c>
      <c r="T167" t="s">
        <v>458</v>
      </c>
      <c r="U167">
        <v>1</v>
      </c>
      <c r="V167" t="str">
        <f>VLOOKUP(H167,LUtable!A$3:B$15,2,FALSE)</f>
        <v>Vintages</v>
      </c>
    </row>
    <row r="168" spans="1:22" x14ac:dyDescent="0.25">
      <c r="A168" s="14" t="s">
        <v>22</v>
      </c>
      <c r="B168">
        <v>162</v>
      </c>
      <c r="C168">
        <v>630632</v>
      </c>
      <c r="D168" t="s">
        <v>134</v>
      </c>
      <c r="E168" t="s">
        <v>387</v>
      </c>
      <c r="F168" t="s">
        <v>291</v>
      </c>
      <c r="G168" t="s">
        <v>20</v>
      </c>
      <c r="H168">
        <v>640010</v>
      </c>
      <c r="I168" t="s">
        <v>42</v>
      </c>
      <c r="J168">
        <v>23.95</v>
      </c>
      <c r="K168">
        <v>1</v>
      </c>
      <c r="M168">
        <v>0.08</v>
      </c>
      <c r="O168">
        <v>21.02</v>
      </c>
      <c r="Q168" t="s">
        <v>326</v>
      </c>
      <c r="R168">
        <v>0</v>
      </c>
      <c r="T168" t="s">
        <v>326</v>
      </c>
      <c r="U168">
        <v>1</v>
      </c>
      <c r="V168" t="str">
        <f>VLOOKUP(H168,LUtable!A$3:B$15,2,FALSE)</f>
        <v>Vintages</v>
      </c>
    </row>
    <row r="169" spans="1:22" x14ac:dyDescent="0.25">
      <c r="A169" s="14" t="s">
        <v>22</v>
      </c>
      <c r="B169">
        <v>163</v>
      </c>
      <c r="C169">
        <v>735043</v>
      </c>
      <c r="D169" t="s">
        <v>156</v>
      </c>
      <c r="E169" t="s">
        <v>324</v>
      </c>
      <c r="F169" t="s">
        <v>291</v>
      </c>
      <c r="G169" t="s">
        <v>20</v>
      </c>
      <c r="H169">
        <v>640010</v>
      </c>
      <c r="I169" t="s">
        <v>42</v>
      </c>
      <c r="J169">
        <v>24.95</v>
      </c>
      <c r="K169">
        <v>1</v>
      </c>
      <c r="M169">
        <v>0.08</v>
      </c>
      <c r="O169">
        <v>21.9</v>
      </c>
      <c r="Q169" t="s">
        <v>326</v>
      </c>
      <c r="R169">
        <v>0</v>
      </c>
      <c r="T169" t="s">
        <v>326</v>
      </c>
      <c r="U169">
        <v>1</v>
      </c>
      <c r="V169" t="str">
        <f>VLOOKUP(H169,LUtable!A$3:B$15,2,FALSE)</f>
        <v>Vintages</v>
      </c>
    </row>
    <row r="170" spans="1:22" x14ac:dyDescent="0.25">
      <c r="A170" s="14" t="s">
        <v>22</v>
      </c>
      <c r="B170">
        <v>164</v>
      </c>
      <c r="C170">
        <v>10791</v>
      </c>
      <c r="D170" t="s">
        <v>285</v>
      </c>
      <c r="E170" t="s">
        <v>303</v>
      </c>
      <c r="F170" t="s">
        <v>291</v>
      </c>
      <c r="G170" t="s">
        <v>20</v>
      </c>
      <c r="H170">
        <v>642025</v>
      </c>
      <c r="I170" t="s">
        <v>114</v>
      </c>
      <c r="J170">
        <v>150</v>
      </c>
      <c r="K170">
        <v>0</v>
      </c>
      <c r="M170">
        <v>0</v>
      </c>
      <c r="O170">
        <v>0</v>
      </c>
      <c r="Q170" t="s">
        <v>326</v>
      </c>
      <c r="R170">
        <v>0</v>
      </c>
      <c r="T170" t="s">
        <v>326</v>
      </c>
      <c r="U170">
        <v>1</v>
      </c>
      <c r="V170" t="str">
        <f>VLOOKUP(H170,LUtable!A$3:B$15,2,FALSE)</f>
        <v>Vintages</v>
      </c>
    </row>
    <row r="171" spans="1:22" x14ac:dyDescent="0.25">
      <c r="A171" s="14" t="s">
        <v>22</v>
      </c>
      <c r="B171">
        <v>165</v>
      </c>
      <c r="C171">
        <v>12321</v>
      </c>
      <c r="D171" t="s">
        <v>585</v>
      </c>
      <c r="E171" t="s">
        <v>383</v>
      </c>
      <c r="F171" t="s">
        <v>291</v>
      </c>
      <c r="G171" t="s">
        <v>20</v>
      </c>
      <c r="H171">
        <v>640025</v>
      </c>
      <c r="I171" t="s">
        <v>154</v>
      </c>
      <c r="J171">
        <v>19.95</v>
      </c>
      <c r="K171">
        <v>0</v>
      </c>
      <c r="M171">
        <v>0</v>
      </c>
      <c r="O171">
        <v>0</v>
      </c>
      <c r="Q171" t="s">
        <v>326</v>
      </c>
      <c r="R171">
        <v>0</v>
      </c>
      <c r="T171" t="s">
        <v>326</v>
      </c>
      <c r="U171">
        <v>1</v>
      </c>
      <c r="V171" t="str">
        <f>VLOOKUP(H171,LUtable!A$3:B$15,2,FALSE)</f>
        <v>Vintages</v>
      </c>
    </row>
    <row r="172" spans="1:22" x14ac:dyDescent="0.25">
      <c r="A172" s="14" t="s">
        <v>22</v>
      </c>
      <c r="B172">
        <v>166</v>
      </c>
      <c r="C172">
        <v>12606</v>
      </c>
      <c r="D172" t="s">
        <v>586</v>
      </c>
      <c r="E172" t="s">
        <v>340</v>
      </c>
      <c r="F172" t="s">
        <v>291</v>
      </c>
      <c r="G172" t="s">
        <v>20</v>
      </c>
      <c r="H172">
        <v>642015</v>
      </c>
      <c r="I172" t="s">
        <v>54</v>
      </c>
      <c r="J172">
        <v>19.95</v>
      </c>
      <c r="K172">
        <v>0</v>
      </c>
      <c r="M172">
        <v>0</v>
      </c>
      <c r="O172">
        <v>0</v>
      </c>
      <c r="Q172" t="s">
        <v>326</v>
      </c>
      <c r="R172">
        <v>0</v>
      </c>
      <c r="T172" t="s">
        <v>326</v>
      </c>
      <c r="U172">
        <v>1</v>
      </c>
      <c r="V172" t="str">
        <f>VLOOKUP(H172,LUtable!A$3:B$15,2,FALSE)</f>
        <v>Vintages</v>
      </c>
    </row>
    <row r="173" spans="1:22" x14ac:dyDescent="0.25">
      <c r="A173" s="14" t="s">
        <v>22</v>
      </c>
      <c r="B173">
        <v>167</v>
      </c>
      <c r="C173">
        <v>12618</v>
      </c>
      <c r="D173" t="s">
        <v>587</v>
      </c>
      <c r="E173" t="s">
        <v>296</v>
      </c>
      <c r="F173" t="s">
        <v>291</v>
      </c>
      <c r="G173" t="s">
        <v>20</v>
      </c>
      <c r="H173">
        <v>433580</v>
      </c>
      <c r="I173" t="s">
        <v>42</v>
      </c>
      <c r="J173">
        <v>17.95</v>
      </c>
      <c r="K173">
        <v>0</v>
      </c>
      <c r="M173">
        <v>0</v>
      </c>
      <c r="O173">
        <v>0</v>
      </c>
      <c r="Q173" t="s">
        <v>326</v>
      </c>
      <c r="R173">
        <v>0</v>
      </c>
      <c r="T173" t="s">
        <v>326</v>
      </c>
      <c r="U173">
        <v>85</v>
      </c>
      <c r="V173" t="str">
        <f>VLOOKUP(H173,LUtable!A$3:B$15,2,FALSE)</f>
        <v>Wines</v>
      </c>
    </row>
    <row r="174" spans="1:22" x14ac:dyDescent="0.25">
      <c r="A174" s="14" t="s">
        <v>22</v>
      </c>
      <c r="B174">
        <v>168</v>
      </c>
      <c r="C174">
        <v>159137</v>
      </c>
      <c r="D174" t="s">
        <v>588</v>
      </c>
      <c r="E174" t="s">
        <v>332</v>
      </c>
      <c r="F174" t="s">
        <v>291</v>
      </c>
      <c r="G174" t="s">
        <v>20</v>
      </c>
      <c r="H174">
        <v>642015</v>
      </c>
      <c r="I174" t="s">
        <v>54</v>
      </c>
      <c r="J174">
        <v>23.95</v>
      </c>
      <c r="K174">
        <v>0</v>
      </c>
      <c r="M174">
        <v>0</v>
      </c>
      <c r="O174">
        <v>0</v>
      </c>
      <c r="Q174" t="s">
        <v>326</v>
      </c>
      <c r="R174">
        <v>0</v>
      </c>
      <c r="T174" t="s">
        <v>326</v>
      </c>
      <c r="U174">
        <v>1</v>
      </c>
      <c r="V174" t="str">
        <f>VLOOKUP(H174,LUtable!A$3:B$15,2,FALSE)</f>
        <v>Vintages</v>
      </c>
    </row>
    <row r="175" spans="1:22" x14ac:dyDescent="0.25">
      <c r="A175" s="14" t="s">
        <v>22</v>
      </c>
      <c r="B175">
        <v>169</v>
      </c>
      <c r="C175">
        <v>163535</v>
      </c>
      <c r="D175" t="s">
        <v>148</v>
      </c>
      <c r="E175" t="s">
        <v>324</v>
      </c>
      <c r="F175" t="s">
        <v>291</v>
      </c>
      <c r="G175" t="s">
        <v>20</v>
      </c>
      <c r="H175">
        <v>640020</v>
      </c>
      <c r="I175" t="s">
        <v>46</v>
      </c>
      <c r="J175">
        <v>19.95</v>
      </c>
      <c r="K175">
        <v>0</v>
      </c>
      <c r="M175">
        <v>0</v>
      </c>
      <c r="O175">
        <v>0</v>
      </c>
      <c r="Q175" t="s">
        <v>326</v>
      </c>
      <c r="R175">
        <v>0</v>
      </c>
      <c r="T175" t="s">
        <v>326</v>
      </c>
      <c r="U175">
        <v>1</v>
      </c>
      <c r="V175" t="str">
        <f>VLOOKUP(H175,LUtable!A$3:B$15,2,FALSE)</f>
        <v>Vintages</v>
      </c>
    </row>
    <row r="176" spans="1:22" x14ac:dyDescent="0.25">
      <c r="A176" s="14" t="s">
        <v>22</v>
      </c>
      <c r="B176">
        <v>170</v>
      </c>
      <c r="C176">
        <v>190454</v>
      </c>
      <c r="D176" t="s">
        <v>589</v>
      </c>
      <c r="E176" t="s">
        <v>405</v>
      </c>
      <c r="F176" t="s">
        <v>291</v>
      </c>
      <c r="G176" t="s">
        <v>20</v>
      </c>
      <c r="H176">
        <v>640010</v>
      </c>
      <c r="I176" t="s">
        <v>42</v>
      </c>
      <c r="J176">
        <v>12.95</v>
      </c>
      <c r="K176">
        <v>0</v>
      </c>
      <c r="M176">
        <v>0</v>
      </c>
      <c r="O176">
        <v>0</v>
      </c>
      <c r="Q176" t="s">
        <v>326</v>
      </c>
      <c r="R176">
        <v>0</v>
      </c>
      <c r="T176" t="s">
        <v>326</v>
      </c>
      <c r="U176">
        <v>1</v>
      </c>
      <c r="V176" t="str">
        <f>VLOOKUP(H176,LUtable!A$3:B$15,2,FALSE)</f>
        <v>Vintages</v>
      </c>
    </row>
    <row r="177" spans="1:22" x14ac:dyDescent="0.25">
      <c r="A177" s="14" t="s">
        <v>22</v>
      </c>
      <c r="B177">
        <v>171</v>
      </c>
      <c r="C177">
        <v>402677</v>
      </c>
      <c r="D177" t="s">
        <v>145</v>
      </c>
      <c r="E177" t="s">
        <v>340</v>
      </c>
      <c r="F177" t="s">
        <v>291</v>
      </c>
      <c r="G177" t="s">
        <v>20</v>
      </c>
      <c r="H177">
        <v>640010</v>
      </c>
      <c r="I177" t="s">
        <v>42</v>
      </c>
      <c r="J177">
        <v>17</v>
      </c>
      <c r="K177">
        <v>0</v>
      </c>
      <c r="L177">
        <v>89</v>
      </c>
      <c r="M177">
        <v>0</v>
      </c>
      <c r="N177">
        <v>7.42</v>
      </c>
      <c r="O177">
        <v>0</v>
      </c>
      <c r="P177">
        <v>1323.19</v>
      </c>
      <c r="Q177" t="s">
        <v>458</v>
      </c>
      <c r="R177">
        <v>0</v>
      </c>
      <c r="S177">
        <v>0.02</v>
      </c>
      <c r="T177" t="s">
        <v>458</v>
      </c>
      <c r="U177">
        <v>1</v>
      </c>
      <c r="V177" t="str">
        <f>VLOOKUP(H177,LUtable!A$3:B$15,2,FALSE)</f>
        <v>Vintages</v>
      </c>
    </row>
    <row r="178" spans="1:22" x14ac:dyDescent="0.25">
      <c r="A178" s="14" t="s">
        <v>22</v>
      </c>
      <c r="B178">
        <v>172</v>
      </c>
      <c r="C178">
        <v>470500</v>
      </c>
      <c r="D178" t="s">
        <v>454</v>
      </c>
      <c r="E178" t="s">
        <v>296</v>
      </c>
      <c r="F178" t="s">
        <v>291</v>
      </c>
      <c r="G178" t="s">
        <v>20</v>
      </c>
      <c r="H178">
        <v>538820</v>
      </c>
      <c r="I178" t="s">
        <v>62</v>
      </c>
      <c r="J178">
        <v>39.950000000000003</v>
      </c>
      <c r="K178">
        <v>0</v>
      </c>
      <c r="L178">
        <v>68</v>
      </c>
      <c r="M178">
        <v>0</v>
      </c>
      <c r="N178">
        <v>5.67</v>
      </c>
      <c r="O178">
        <v>0</v>
      </c>
      <c r="P178">
        <v>2392.04</v>
      </c>
      <c r="Q178" t="s">
        <v>458</v>
      </c>
      <c r="R178">
        <v>0</v>
      </c>
      <c r="S178">
        <v>0.01</v>
      </c>
      <c r="T178" t="s">
        <v>458</v>
      </c>
      <c r="U178">
        <v>1</v>
      </c>
      <c r="V178" t="str">
        <f>VLOOKUP(H178,LUtable!A$3:B$15,2,FALSE)</f>
        <v>Licensee Only</v>
      </c>
    </row>
    <row r="179" spans="1:22" x14ac:dyDescent="0.25">
      <c r="A179" s="14" t="s">
        <v>22</v>
      </c>
      <c r="B179">
        <v>173</v>
      </c>
      <c r="C179">
        <v>368795</v>
      </c>
      <c r="D179" t="s">
        <v>264</v>
      </c>
      <c r="E179" t="s">
        <v>296</v>
      </c>
      <c r="F179" t="s">
        <v>291</v>
      </c>
      <c r="G179" t="s">
        <v>20</v>
      </c>
      <c r="H179">
        <v>433580</v>
      </c>
      <c r="I179" t="s">
        <v>42</v>
      </c>
      <c r="J179">
        <v>11.45</v>
      </c>
      <c r="K179">
        <v>-1</v>
      </c>
      <c r="M179">
        <v>-0.08</v>
      </c>
      <c r="O179">
        <v>-9.9600000000000009</v>
      </c>
      <c r="Q179" t="s">
        <v>326</v>
      </c>
      <c r="R179">
        <v>0</v>
      </c>
      <c r="T179" t="s">
        <v>326</v>
      </c>
      <c r="U179">
        <v>1</v>
      </c>
      <c r="V179" t="str">
        <f>VLOOKUP(H179,LUtable!A$3:B$15,2,FALSE)</f>
        <v>Wines</v>
      </c>
    </row>
    <row r="180" spans="1:22" x14ac:dyDescent="0.25">
      <c r="A180" s="14" t="s">
        <v>22</v>
      </c>
      <c r="B180">
        <v>174</v>
      </c>
      <c r="C180">
        <v>543124</v>
      </c>
      <c r="D180" t="s">
        <v>180</v>
      </c>
      <c r="E180" t="s">
        <v>303</v>
      </c>
      <c r="F180" t="s">
        <v>291</v>
      </c>
      <c r="G180" t="s">
        <v>20</v>
      </c>
      <c r="H180">
        <v>433580</v>
      </c>
      <c r="I180" t="s">
        <v>42</v>
      </c>
      <c r="J180">
        <v>11.95</v>
      </c>
      <c r="K180">
        <v>-1</v>
      </c>
      <c r="L180">
        <v>2466</v>
      </c>
      <c r="M180">
        <v>-0.08</v>
      </c>
      <c r="N180">
        <v>205.5</v>
      </c>
      <c r="O180">
        <v>-10.4</v>
      </c>
      <c r="P180">
        <v>25642.04</v>
      </c>
      <c r="Q180" t="s">
        <v>458</v>
      </c>
      <c r="R180">
        <v>0</v>
      </c>
      <c r="S180">
        <v>0.53</v>
      </c>
      <c r="T180" t="s">
        <v>458</v>
      </c>
      <c r="U180">
        <v>1</v>
      </c>
      <c r="V180" t="str">
        <f>VLOOKUP(H180,LUtable!A$3:B$15,2,FALSE)</f>
        <v>Wines</v>
      </c>
    </row>
    <row r="181" spans="1:22" x14ac:dyDescent="0.25">
      <c r="A181" s="14" t="s">
        <v>24</v>
      </c>
      <c r="B181">
        <v>1</v>
      </c>
      <c r="C181">
        <v>35386</v>
      </c>
      <c r="D181" t="s">
        <v>43</v>
      </c>
      <c r="E181" t="s">
        <v>290</v>
      </c>
      <c r="F181" t="s">
        <v>291</v>
      </c>
      <c r="G181" t="s">
        <v>20</v>
      </c>
      <c r="H181">
        <v>640010</v>
      </c>
      <c r="I181" t="s">
        <v>42</v>
      </c>
      <c r="J181">
        <v>16.95</v>
      </c>
      <c r="K181">
        <v>904473</v>
      </c>
      <c r="L181">
        <v>842691</v>
      </c>
      <c r="M181">
        <v>75372.75</v>
      </c>
      <c r="N181">
        <v>70224.25</v>
      </c>
      <c r="O181">
        <v>13407011.279999999</v>
      </c>
      <c r="P181">
        <v>12491216.15</v>
      </c>
      <c r="Q181" t="s">
        <v>309</v>
      </c>
      <c r="R181">
        <v>17.940000000000001</v>
      </c>
      <c r="S181">
        <v>17.62</v>
      </c>
      <c r="T181" t="s">
        <v>305</v>
      </c>
      <c r="U181">
        <v>554</v>
      </c>
      <c r="V181" t="str">
        <f>VLOOKUP(H181,LUtable!A$3:B$15,2,FALSE)</f>
        <v>Vintages</v>
      </c>
    </row>
    <row r="182" spans="1:22" x14ac:dyDescent="0.25">
      <c r="A182" s="14" t="s">
        <v>24</v>
      </c>
      <c r="B182">
        <v>2</v>
      </c>
      <c r="C182">
        <v>316570</v>
      </c>
      <c r="D182" t="s">
        <v>44</v>
      </c>
      <c r="E182" t="s">
        <v>294</v>
      </c>
      <c r="F182" t="s">
        <v>291</v>
      </c>
      <c r="G182" t="s">
        <v>20</v>
      </c>
      <c r="H182">
        <v>640010</v>
      </c>
      <c r="I182" t="s">
        <v>42</v>
      </c>
      <c r="J182">
        <v>16.95</v>
      </c>
      <c r="K182">
        <v>592890</v>
      </c>
      <c r="L182">
        <v>550839</v>
      </c>
      <c r="M182">
        <v>49407.5</v>
      </c>
      <c r="N182">
        <v>45903.25</v>
      </c>
      <c r="O182">
        <v>8788413.7200000007</v>
      </c>
      <c r="P182">
        <v>8165091.3700000001</v>
      </c>
      <c r="Q182" t="s">
        <v>298</v>
      </c>
      <c r="R182">
        <v>11.76</v>
      </c>
      <c r="S182">
        <v>11.52</v>
      </c>
      <c r="T182" t="s">
        <v>305</v>
      </c>
      <c r="U182">
        <v>520</v>
      </c>
      <c r="V182" t="str">
        <f>VLOOKUP(H182,LUtable!A$3:B$15,2,FALSE)</f>
        <v>Vintages</v>
      </c>
    </row>
    <row r="183" spans="1:22" x14ac:dyDescent="0.25">
      <c r="A183" s="14" t="s">
        <v>24</v>
      </c>
      <c r="B183">
        <v>3</v>
      </c>
      <c r="C183">
        <v>293043</v>
      </c>
      <c r="D183" t="s">
        <v>41</v>
      </c>
      <c r="E183" t="s">
        <v>296</v>
      </c>
      <c r="F183" t="s">
        <v>291</v>
      </c>
      <c r="G183" t="s">
        <v>20</v>
      </c>
      <c r="H183">
        <v>433580</v>
      </c>
      <c r="I183" t="s">
        <v>42</v>
      </c>
      <c r="J183">
        <v>14.95</v>
      </c>
      <c r="K183">
        <v>542368</v>
      </c>
      <c r="L183">
        <v>455267</v>
      </c>
      <c r="M183">
        <v>45197.33</v>
      </c>
      <c r="N183">
        <v>37938.92</v>
      </c>
      <c r="O183">
        <v>7079582.2999999998</v>
      </c>
      <c r="P183">
        <v>5942644.4699999997</v>
      </c>
      <c r="Q183" t="s">
        <v>337</v>
      </c>
      <c r="R183">
        <v>10.76</v>
      </c>
      <c r="S183">
        <v>9.52</v>
      </c>
      <c r="T183" t="s">
        <v>319</v>
      </c>
      <c r="U183">
        <v>570</v>
      </c>
      <c r="V183" t="str">
        <f>VLOOKUP(H183,LUtable!A$3:B$15,2,FALSE)</f>
        <v>Wines</v>
      </c>
    </row>
    <row r="184" spans="1:22" x14ac:dyDescent="0.25">
      <c r="A184" s="14" t="s">
        <v>24</v>
      </c>
      <c r="B184">
        <v>4</v>
      </c>
      <c r="C184">
        <v>610972</v>
      </c>
      <c r="D184" t="s">
        <v>299</v>
      </c>
      <c r="E184" t="s">
        <v>300</v>
      </c>
      <c r="F184" t="s">
        <v>291</v>
      </c>
      <c r="G184" t="s">
        <v>20</v>
      </c>
      <c r="H184">
        <v>433580</v>
      </c>
      <c r="I184" t="s">
        <v>42</v>
      </c>
      <c r="J184">
        <v>14.95</v>
      </c>
      <c r="K184">
        <v>352122</v>
      </c>
      <c r="L184">
        <v>249969</v>
      </c>
      <c r="M184">
        <v>29343.5</v>
      </c>
      <c r="N184">
        <v>20830.75</v>
      </c>
      <c r="O184">
        <v>4596282.74</v>
      </c>
      <c r="P184">
        <v>3262869.69</v>
      </c>
      <c r="Q184" t="s">
        <v>301</v>
      </c>
      <c r="R184">
        <v>6.98</v>
      </c>
      <c r="S184">
        <v>5.23</v>
      </c>
      <c r="T184" t="s">
        <v>412</v>
      </c>
      <c r="U184">
        <v>463</v>
      </c>
      <c r="V184" t="str">
        <f>VLOOKUP(H184,LUtable!A$3:B$15,2,FALSE)</f>
        <v>Wines</v>
      </c>
    </row>
    <row r="185" spans="1:22" x14ac:dyDescent="0.25">
      <c r="A185" s="14" t="s">
        <v>24</v>
      </c>
      <c r="B185">
        <v>5</v>
      </c>
      <c r="C185">
        <v>426601</v>
      </c>
      <c r="D185" t="s">
        <v>49</v>
      </c>
      <c r="E185" t="s">
        <v>303</v>
      </c>
      <c r="F185" t="s">
        <v>291</v>
      </c>
      <c r="G185" t="s">
        <v>20</v>
      </c>
      <c r="H185">
        <v>433580</v>
      </c>
      <c r="I185" t="s">
        <v>42</v>
      </c>
      <c r="J185">
        <v>17.95</v>
      </c>
      <c r="K185">
        <v>266151</v>
      </c>
      <c r="L185">
        <v>269569</v>
      </c>
      <c r="M185">
        <v>22179.25</v>
      </c>
      <c r="N185">
        <v>22464.080000000002</v>
      </c>
      <c r="O185">
        <v>4180690.49</v>
      </c>
      <c r="P185">
        <v>4234380.3099999996</v>
      </c>
      <c r="Q185" t="s">
        <v>533</v>
      </c>
      <c r="R185">
        <v>5.28</v>
      </c>
      <c r="S185">
        <v>5.64</v>
      </c>
      <c r="T185" t="s">
        <v>295</v>
      </c>
      <c r="U185">
        <v>487</v>
      </c>
      <c r="V185" t="str">
        <f>VLOOKUP(H185,LUtable!A$3:B$15,2,FALSE)</f>
        <v>Wines</v>
      </c>
    </row>
    <row r="186" spans="1:22" x14ac:dyDescent="0.25">
      <c r="A186" s="14" t="s">
        <v>24</v>
      </c>
      <c r="B186">
        <v>6</v>
      </c>
      <c r="C186">
        <v>326728</v>
      </c>
      <c r="D186" t="s">
        <v>50</v>
      </c>
      <c r="E186" t="s">
        <v>294</v>
      </c>
      <c r="F186" t="s">
        <v>291</v>
      </c>
      <c r="G186" t="s">
        <v>20</v>
      </c>
      <c r="H186">
        <v>640015</v>
      </c>
      <c r="I186" t="s">
        <v>51</v>
      </c>
      <c r="J186">
        <v>19.95</v>
      </c>
      <c r="K186">
        <v>190744</v>
      </c>
      <c r="L186">
        <v>235685</v>
      </c>
      <c r="M186">
        <v>15895.33</v>
      </c>
      <c r="N186">
        <v>19640.419999999998</v>
      </c>
      <c r="O186">
        <v>3333800</v>
      </c>
      <c r="P186">
        <v>4119273.23</v>
      </c>
      <c r="Q186" t="s">
        <v>331</v>
      </c>
      <c r="R186">
        <v>3.78</v>
      </c>
      <c r="S186">
        <v>4.93</v>
      </c>
      <c r="T186" t="s">
        <v>314</v>
      </c>
      <c r="U186">
        <v>407</v>
      </c>
      <c r="V186" t="str">
        <f>VLOOKUP(H186,LUtable!A$3:B$15,2,FALSE)</f>
        <v>Vintages</v>
      </c>
    </row>
    <row r="187" spans="1:22" x14ac:dyDescent="0.25">
      <c r="A187" s="14" t="s">
        <v>24</v>
      </c>
      <c r="B187">
        <v>7</v>
      </c>
      <c r="C187">
        <v>326090</v>
      </c>
      <c r="D187" t="s">
        <v>45</v>
      </c>
      <c r="E187" t="s">
        <v>294</v>
      </c>
      <c r="F187" t="s">
        <v>291</v>
      </c>
      <c r="G187" t="s">
        <v>20</v>
      </c>
      <c r="H187">
        <v>640020</v>
      </c>
      <c r="I187" t="s">
        <v>46</v>
      </c>
      <c r="J187">
        <v>19.95</v>
      </c>
      <c r="K187">
        <v>139711</v>
      </c>
      <c r="L187">
        <v>91079</v>
      </c>
      <c r="M187">
        <v>11642.58</v>
      </c>
      <c r="N187">
        <v>7589.92</v>
      </c>
      <c r="O187">
        <v>2441851.5499999998</v>
      </c>
      <c r="P187">
        <v>1591867.48</v>
      </c>
      <c r="Q187" t="s">
        <v>590</v>
      </c>
      <c r="R187">
        <v>2.77</v>
      </c>
      <c r="S187">
        <v>1.9</v>
      </c>
      <c r="T187" t="s">
        <v>352</v>
      </c>
      <c r="U187">
        <v>320</v>
      </c>
      <c r="V187" t="str">
        <f>VLOOKUP(H187,LUtable!A$3:B$15,2,FALSE)</f>
        <v>Vintages</v>
      </c>
    </row>
    <row r="188" spans="1:22" x14ac:dyDescent="0.25">
      <c r="A188" s="14" t="s">
        <v>24</v>
      </c>
      <c r="B188">
        <v>8</v>
      </c>
      <c r="C188">
        <v>308288</v>
      </c>
      <c r="D188" t="s">
        <v>52</v>
      </c>
      <c r="E188" t="s">
        <v>311</v>
      </c>
      <c r="F188" t="s">
        <v>291</v>
      </c>
      <c r="G188" t="s">
        <v>20</v>
      </c>
      <c r="H188">
        <v>433580</v>
      </c>
      <c r="I188" t="s">
        <v>42</v>
      </c>
      <c r="J188">
        <v>19.8</v>
      </c>
      <c r="K188">
        <v>125868</v>
      </c>
      <c r="L188">
        <v>108230</v>
      </c>
      <c r="M188">
        <v>10489</v>
      </c>
      <c r="N188">
        <v>9019.17</v>
      </c>
      <c r="O188">
        <v>2183197.17</v>
      </c>
      <c r="P188">
        <v>1877263.72</v>
      </c>
      <c r="Q188" t="s">
        <v>345</v>
      </c>
      <c r="R188">
        <v>2.5</v>
      </c>
      <c r="S188">
        <v>2.2599999999999998</v>
      </c>
      <c r="T188" t="s">
        <v>318</v>
      </c>
      <c r="U188">
        <v>360</v>
      </c>
      <c r="V188" t="str">
        <f>VLOOKUP(H188,LUtable!A$3:B$15,2,FALSE)</f>
        <v>Wines</v>
      </c>
    </row>
    <row r="189" spans="1:22" x14ac:dyDescent="0.25">
      <c r="A189" s="14" t="s">
        <v>24</v>
      </c>
      <c r="B189">
        <v>9</v>
      </c>
      <c r="C189">
        <v>619452</v>
      </c>
      <c r="D189" t="s">
        <v>57</v>
      </c>
      <c r="E189" t="s">
        <v>308</v>
      </c>
      <c r="F189" t="s">
        <v>291</v>
      </c>
      <c r="G189" t="s">
        <v>20</v>
      </c>
      <c r="H189">
        <v>433580</v>
      </c>
      <c r="I189" t="s">
        <v>42</v>
      </c>
      <c r="J189">
        <v>17.95</v>
      </c>
      <c r="K189">
        <v>125662</v>
      </c>
      <c r="L189">
        <v>154075</v>
      </c>
      <c r="M189">
        <v>10471.83</v>
      </c>
      <c r="N189">
        <v>12839.58</v>
      </c>
      <c r="O189">
        <v>1973894.25</v>
      </c>
      <c r="P189">
        <v>2420204.65</v>
      </c>
      <c r="Q189" t="s">
        <v>328</v>
      </c>
      <c r="R189">
        <v>2.4900000000000002</v>
      </c>
      <c r="S189">
        <v>3.22</v>
      </c>
      <c r="T189" t="s">
        <v>314</v>
      </c>
      <c r="U189">
        <v>418</v>
      </c>
      <c r="V189" t="str">
        <f>VLOOKUP(H189,LUtable!A$3:B$15,2,FALSE)</f>
        <v>Wines</v>
      </c>
    </row>
    <row r="190" spans="1:22" x14ac:dyDescent="0.25">
      <c r="A190" s="14" t="s">
        <v>24</v>
      </c>
      <c r="B190">
        <v>10</v>
      </c>
      <c r="C190">
        <v>991950</v>
      </c>
      <c r="D190" t="s">
        <v>55</v>
      </c>
      <c r="E190" t="s">
        <v>290</v>
      </c>
      <c r="F190" t="s">
        <v>291</v>
      </c>
      <c r="G190" t="s">
        <v>20</v>
      </c>
      <c r="H190">
        <v>640015</v>
      </c>
      <c r="I190" t="s">
        <v>51</v>
      </c>
      <c r="J190">
        <v>19.95</v>
      </c>
      <c r="K190">
        <v>117794</v>
      </c>
      <c r="L190">
        <v>130423</v>
      </c>
      <c r="M190">
        <v>9816.17</v>
      </c>
      <c r="N190">
        <v>10868.58</v>
      </c>
      <c r="O190">
        <v>2058788.94</v>
      </c>
      <c r="P190">
        <v>2279517.04</v>
      </c>
      <c r="Q190" t="s">
        <v>293</v>
      </c>
      <c r="R190">
        <v>2.34</v>
      </c>
      <c r="S190">
        <v>2.73</v>
      </c>
      <c r="T190" t="s">
        <v>307</v>
      </c>
      <c r="U190">
        <v>349</v>
      </c>
      <c r="V190" t="str">
        <f>VLOOKUP(H190,LUtable!A$3:B$15,2,FALSE)</f>
        <v>Vintages</v>
      </c>
    </row>
    <row r="191" spans="1:22" x14ac:dyDescent="0.25">
      <c r="A191" s="14" t="s">
        <v>24</v>
      </c>
      <c r="B191">
        <v>11</v>
      </c>
      <c r="C191">
        <v>415745</v>
      </c>
      <c r="D191" t="s">
        <v>56</v>
      </c>
      <c r="E191" t="s">
        <v>290</v>
      </c>
      <c r="F191" t="s">
        <v>291</v>
      </c>
      <c r="G191" t="s">
        <v>20</v>
      </c>
      <c r="H191">
        <v>433580</v>
      </c>
      <c r="I191" t="s">
        <v>42</v>
      </c>
      <c r="J191">
        <v>16.95</v>
      </c>
      <c r="K191">
        <v>110341</v>
      </c>
      <c r="L191">
        <v>143022</v>
      </c>
      <c r="M191">
        <v>9195.08</v>
      </c>
      <c r="N191">
        <v>11918.5</v>
      </c>
      <c r="O191">
        <v>1635585.62</v>
      </c>
      <c r="P191">
        <v>2120016.37</v>
      </c>
      <c r="Q191" t="s">
        <v>314</v>
      </c>
      <c r="R191">
        <v>2.19</v>
      </c>
      <c r="S191">
        <v>2.99</v>
      </c>
      <c r="T191" t="s">
        <v>397</v>
      </c>
      <c r="U191">
        <v>415</v>
      </c>
      <c r="V191" t="str">
        <f>VLOOKUP(H191,LUtable!A$3:B$15,2,FALSE)</f>
        <v>Wines</v>
      </c>
    </row>
    <row r="192" spans="1:22" x14ac:dyDescent="0.25">
      <c r="A192" s="14" t="s">
        <v>24</v>
      </c>
      <c r="B192">
        <v>12</v>
      </c>
      <c r="C192">
        <v>626390</v>
      </c>
      <c r="D192" t="s">
        <v>53</v>
      </c>
      <c r="E192" t="s">
        <v>290</v>
      </c>
      <c r="F192" t="s">
        <v>291</v>
      </c>
      <c r="G192" t="s">
        <v>20</v>
      </c>
      <c r="H192">
        <v>642015</v>
      </c>
      <c r="I192" t="s">
        <v>54</v>
      </c>
      <c r="J192">
        <v>22.95</v>
      </c>
      <c r="K192">
        <v>106823</v>
      </c>
      <c r="L192">
        <v>192289</v>
      </c>
      <c r="M192">
        <v>8901.92</v>
      </c>
      <c r="N192">
        <v>16024.08</v>
      </c>
      <c r="O192">
        <v>2150640.04</v>
      </c>
      <c r="P192">
        <v>3871305.09</v>
      </c>
      <c r="Q192" t="s">
        <v>316</v>
      </c>
      <c r="R192">
        <v>2.12</v>
      </c>
      <c r="S192">
        <v>4.0199999999999996</v>
      </c>
      <c r="T192" t="s">
        <v>388</v>
      </c>
      <c r="U192">
        <v>395</v>
      </c>
      <c r="V192" t="str">
        <f>VLOOKUP(H192,LUtable!A$3:B$15,2,FALSE)</f>
        <v>Vintages</v>
      </c>
    </row>
    <row r="193" spans="1:22" x14ac:dyDescent="0.25">
      <c r="A193" s="14" t="s">
        <v>24</v>
      </c>
      <c r="B193">
        <v>13</v>
      </c>
      <c r="C193">
        <v>620062</v>
      </c>
      <c r="D193" t="s">
        <v>58</v>
      </c>
      <c r="E193" t="s">
        <v>290</v>
      </c>
      <c r="F193" t="s">
        <v>291</v>
      </c>
      <c r="G193" t="s">
        <v>20</v>
      </c>
      <c r="H193">
        <v>433580</v>
      </c>
      <c r="I193" t="s">
        <v>42</v>
      </c>
      <c r="J193">
        <v>13.95</v>
      </c>
      <c r="K193">
        <v>78193</v>
      </c>
      <c r="L193">
        <v>72932</v>
      </c>
      <c r="M193">
        <v>6516.08</v>
      </c>
      <c r="N193">
        <v>6077.67</v>
      </c>
      <c r="O193">
        <v>951463.5</v>
      </c>
      <c r="P193">
        <v>887446.9</v>
      </c>
      <c r="Q193" t="s">
        <v>309</v>
      </c>
      <c r="R193">
        <v>1.55</v>
      </c>
      <c r="S193">
        <v>1.52</v>
      </c>
      <c r="T193" t="s">
        <v>305</v>
      </c>
      <c r="U193">
        <v>351</v>
      </c>
      <c r="V193" t="str">
        <f>VLOOKUP(H193,LUtable!A$3:B$15,2,FALSE)</f>
        <v>Wines</v>
      </c>
    </row>
    <row r="194" spans="1:22" x14ac:dyDescent="0.25">
      <c r="A194" s="14" t="s">
        <v>24</v>
      </c>
      <c r="B194">
        <v>14</v>
      </c>
      <c r="C194">
        <v>620054</v>
      </c>
      <c r="D194" t="s">
        <v>91</v>
      </c>
      <c r="E194" t="s">
        <v>324</v>
      </c>
      <c r="F194" t="s">
        <v>291</v>
      </c>
      <c r="G194" t="s">
        <v>20</v>
      </c>
      <c r="H194">
        <v>433580</v>
      </c>
      <c r="I194" t="s">
        <v>42</v>
      </c>
      <c r="J194">
        <v>14.95</v>
      </c>
      <c r="K194">
        <v>73144</v>
      </c>
      <c r="L194">
        <v>42889</v>
      </c>
      <c r="M194">
        <v>6095.33</v>
      </c>
      <c r="N194">
        <v>3574.08</v>
      </c>
      <c r="O194">
        <v>954755.75</v>
      </c>
      <c r="P194">
        <v>559834.29</v>
      </c>
      <c r="Q194" t="s">
        <v>360</v>
      </c>
      <c r="R194">
        <v>1.45</v>
      </c>
      <c r="S194">
        <v>0.9</v>
      </c>
      <c r="T194" t="s">
        <v>591</v>
      </c>
      <c r="U194">
        <v>250</v>
      </c>
      <c r="V194" t="str">
        <f>VLOOKUP(H194,LUtable!A$3:B$15,2,FALSE)</f>
        <v>Wines</v>
      </c>
    </row>
    <row r="195" spans="1:22" x14ac:dyDescent="0.25">
      <c r="A195" s="14" t="s">
        <v>24</v>
      </c>
      <c r="B195">
        <v>15</v>
      </c>
      <c r="C195">
        <v>10718</v>
      </c>
      <c r="D195" t="s">
        <v>48</v>
      </c>
      <c r="E195" t="s">
        <v>324</v>
      </c>
      <c r="F195" t="s">
        <v>291</v>
      </c>
      <c r="G195" t="s">
        <v>20</v>
      </c>
      <c r="H195">
        <v>433580</v>
      </c>
      <c r="I195" t="s">
        <v>42</v>
      </c>
      <c r="J195">
        <v>12.95</v>
      </c>
      <c r="K195">
        <v>70294</v>
      </c>
      <c r="M195">
        <v>5857.83</v>
      </c>
      <c r="O195">
        <v>793140.27</v>
      </c>
      <c r="Q195" t="s">
        <v>326</v>
      </c>
      <c r="R195">
        <v>1.39</v>
      </c>
      <c r="T195" t="s">
        <v>326</v>
      </c>
      <c r="U195">
        <v>364</v>
      </c>
      <c r="V195" t="str">
        <f>VLOOKUP(H195,LUtable!A$3:B$15,2,FALSE)</f>
        <v>Wines</v>
      </c>
    </row>
    <row r="196" spans="1:22" x14ac:dyDescent="0.25">
      <c r="A196" s="14" t="s">
        <v>24</v>
      </c>
      <c r="B196">
        <v>16</v>
      </c>
      <c r="C196">
        <v>277731</v>
      </c>
      <c r="D196" t="s">
        <v>320</v>
      </c>
      <c r="E196" t="s">
        <v>321</v>
      </c>
      <c r="F196" t="s">
        <v>291</v>
      </c>
      <c r="G196" t="s">
        <v>20</v>
      </c>
      <c r="H196">
        <v>433580</v>
      </c>
      <c r="I196" t="s">
        <v>42</v>
      </c>
      <c r="J196">
        <v>16.95</v>
      </c>
      <c r="K196">
        <v>65109</v>
      </c>
      <c r="L196">
        <v>54812</v>
      </c>
      <c r="M196">
        <v>5425.75</v>
      </c>
      <c r="N196">
        <v>4567.67</v>
      </c>
      <c r="O196">
        <v>965111.28</v>
      </c>
      <c r="P196">
        <v>812478.76</v>
      </c>
      <c r="Q196" t="s">
        <v>337</v>
      </c>
      <c r="R196">
        <v>1.29</v>
      </c>
      <c r="S196">
        <v>1.1499999999999999</v>
      </c>
      <c r="T196" t="s">
        <v>573</v>
      </c>
      <c r="U196">
        <v>290</v>
      </c>
      <c r="V196" t="str">
        <f>VLOOKUP(H196,LUtable!A$3:B$15,2,FALSE)</f>
        <v>Wines</v>
      </c>
    </row>
    <row r="197" spans="1:22" x14ac:dyDescent="0.25">
      <c r="A197" s="14" t="s">
        <v>24</v>
      </c>
      <c r="B197">
        <v>17</v>
      </c>
      <c r="C197">
        <v>417600</v>
      </c>
      <c r="D197" t="s">
        <v>47</v>
      </c>
      <c r="E197" t="s">
        <v>21</v>
      </c>
      <c r="F197" t="s">
        <v>291</v>
      </c>
      <c r="G197" t="s">
        <v>20</v>
      </c>
      <c r="H197">
        <v>433580</v>
      </c>
      <c r="I197" t="s">
        <v>42</v>
      </c>
      <c r="J197">
        <v>16.75</v>
      </c>
      <c r="K197">
        <v>62407</v>
      </c>
      <c r="L197">
        <v>70599</v>
      </c>
      <c r="M197">
        <v>5200.58</v>
      </c>
      <c r="N197">
        <v>5883.25</v>
      </c>
      <c r="O197">
        <v>914014.03</v>
      </c>
      <c r="P197">
        <v>1033994.2</v>
      </c>
      <c r="Q197" t="s">
        <v>292</v>
      </c>
      <c r="R197">
        <v>1.24</v>
      </c>
      <c r="S197">
        <v>1.48</v>
      </c>
      <c r="T197" t="s">
        <v>514</v>
      </c>
      <c r="U197">
        <v>292</v>
      </c>
      <c r="V197" t="str">
        <f>VLOOKUP(H197,LUtable!A$3:B$15,2,FALSE)</f>
        <v>Wines</v>
      </c>
    </row>
    <row r="198" spans="1:22" x14ac:dyDescent="0.25">
      <c r="A198" s="14" t="s">
        <v>24</v>
      </c>
      <c r="B198">
        <v>18</v>
      </c>
      <c r="C198">
        <v>499707</v>
      </c>
      <c r="D198" t="s">
        <v>75</v>
      </c>
      <c r="E198" t="s">
        <v>296</v>
      </c>
      <c r="F198" t="s">
        <v>291</v>
      </c>
      <c r="G198" t="s">
        <v>20</v>
      </c>
      <c r="H198">
        <v>433580</v>
      </c>
      <c r="I198" t="s">
        <v>42</v>
      </c>
      <c r="J198">
        <v>15.95</v>
      </c>
      <c r="K198">
        <v>56952</v>
      </c>
      <c r="L198">
        <v>70326</v>
      </c>
      <c r="M198">
        <v>4746</v>
      </c>
      <c r="N198">
        <v>5860.5</v>
      </c>
      <c r="O198">
        <v>793800</v>
      </c>
      <c r="P198">
        <v>980207.52</v>
      </c>
      <c r="Q198" t="s">
        <v>331</v>
      </c>
      <c r="R198">
        <v>1.1299999999999999</v>
      </c>
      <c r="S198">
        <v>1.47</v>
      </c>
      <c r="T198" t="s">
        <v>314</v>
      </c>
      <c r="U198">
        <v>260</v>
      </c>
      <c r="V198" t="str">
        <f>VLOOKUP(H198,LUtable!A$3:B$15,2,FALSE)</f>
        <v>Wines</v>
      </c>
    </row>
    <row r="199" spans="1:22" x14ac:dyDescent="0.25">
      <c r="A199" s="14" t="s">
        <v>24</v>
      </c>
      <c r="B199">
        <v>19</v>
      </c>
      <c r="C199">
        <v>187013</v>
      </c>
      <c r="D199" t="s">
        <v>65</v>
      </c>
      <c r="E199" t="s">
        <v>329</v>
      </c>
      <c r="F199" t="s">
        <v>291</v>
      </c>
      <c r="G199" t="s">
        <v>20</v>
      </c>
      <c r="H199">
        <v>433580</v>
      </c>
      <c r="I199" t="s">
        <v>42</v>
      </c>
      <c r="J199">
        <v>14.95</v>
      </c>
      <c r="K199">
        <v>43048</v>
      </c>
      <c r="L199">
        <v>52814</v>
      </c>
      <c r="M199">
        <v>3587.33</v>
      </c>
      <c r="N199">
        <v>4401.17</v>
      </c>
      <c r="O199">
        <v>561909.73</v>
      </c>
      <c r="P199">
        <v>689386.28</v>
      </c>
      <c r="Q199" t="s">
        <v>328</v>
      </c>
      <c r="R199">
        <v>0.85</v>
      </c>
      <c r="S199">
        <v>1.1000000000000001</v>
      </c>
      <c r="T199" t="s">
        <v>314</v>
      </c>
      <c r="U199">
        <v>218</v>
      </c>
      <c r="V199" t="str">
        <f>VLOOKUP(H199,LUtable!A$3:B$15,2,FALSE)</f>
        <v>Wines</v>
      </c>
    </row>
    <row r="200" spans="1:22" x14ac:dyDescent="0.25">
      <c r="A200" s="14" t="s">
        <v>24</v>
      </c>
      <c r="B200">
        <v>20</v>
      </c>
      <c r="C200">
        <v>489112</v>
      </c>
      <c r="D200" t="s">
        <v>84</v>
      </c>
      <c r="E200" t="s">
        <v>300</v>
      </c>
      <c r="F200" t="s">
        <v>291</v>
      </c>
      <c r="G200" t="s">
        <v>20</v>
      </c>
      <c r="H200">
        <v>433580</v>
      </c>
      <c r="I200" t="s">
        <v>42</v>
      </c>
      <c r="J200">
        <v>18.95</v>
      </c>
      <c r="K200">
        <v>41746</v>
      </c>
      <c r="L200">
        <v>47269</v>
      </c>
      <c r="M200">
        <v>3478.83</v>
      </c>
      <c r="N200">
        <v>3939.08</v>
      </c>
      <c r="O200">
        <v>692688.05</v>
      </c>
      <c r="P200">
        <v>784330.75</v>
      </c>
      <c r="Q200" t="s">
        <v>292</v>
      </c>
      <c r="R200">
        <v>0.83</v>
      </c>
      <c r="S200">
        <v>0.99</v>
      </c>
      <c r="T200" t="s">
        <v>514</v>
      </c>
      <c r="U200">
        <v>261</v>
      </c>
      <c r="V200" t="str">
        <f>VLOOKUP(H200,LUtable!A$3:B$15,2,FALSE)</f>
        <v>Wines</v>
      </c>
    </row>
    <row r="201" spans="1:22" x14ac:dyDescent="0.25">
      <c r="A201" s="14" t="s">
        <v>24</v>
      </c>
      <c r="B201">
        <v>21</v>
      </c>
      <c r="C201">
        <v>487496</v>
      </c>
      <c r="D201" t="s">
        <v>79</v>
      </c>
      <c r="E201" t="s">
        <v>303</v>
      </c>
      <c r="F201" t="s">
        <v>291</v>
      </c>
      <c r="G201" t="s">
        <v>20</v>
      </c>
      <c r="H201">
        <v>433580</v>
      </c>
      <c r="I201" t="s">
        <v>42</v>
      </c>
      <c r="J201">
        <v>20</v>
      </c>
      <c r="K201">
        <v>41124</v>
      </c>
      <c r="L201">
        <v>52080</v>
      </c>
      <c r="M201">
        <v>3427</v>
      </c>
      <c r="N201">
        <v>4340</v>
      </c>
      <c r="O201">
        <v>720579.82</v>
      </c>
      <c r="P201">
        <v>912552.21</v>
      </c>
      <c r="Q201" t="s">
        <v>330</v>
      </c>
      <c r="R201">
        <v>0.82</v>
      </c>
      <c r="S201">
        <v>1.0900000000000001</v>
      </c>
      <c r="T201" t="s">
        <v>403</v>
      </c>
      <c r="U201">
        <v>265</v>
      </c>
      <c r="V201" t="str">
        <f>VLOOKUP(H201,LUtable!A$3:B$15,2,FALSE)</f>
        <v>Wines</v>
      </c>
    </row>
    <row r="202" spans="1:22" x14ac:dyDescent="0.25">
      <c r="A202" s="14" t="s">
        <v>24</v>
      </c>
      <c r="B202">
        <v>22</v>
      </c>
      <c r="C202">
        <v>304469</v>
      </c>
      <c r="D202" t="s">
        <v>66</v>
      </c>
      <c r="E202" t="s">
        <v>332</v>
      </c>
      <c r="F202" t="s">
        <v>291</v>
      </c>
      <c r="G202" t="s">
        <v>20</v>
      </c>
      <c r="H202">
        <v>640010</v>
      </c>
      <c r="I202" t="s">
        <v>42</v>
      </c>
      <c r="J202">
        <v>35.950000000000003</v>
      </c>
      <c r="K202">
        <v>36135</v>
      </c>
      <c r="L202">
        <v>41562</v>
      </c>
      <c r="M202">
        <v>3011.25</v>
      </c>
      <c r="N202">
        <v>3463.5</v>
      </c>
      <c r="O202">
        <v>1143209.07</v>
      </c>
      <c r="P202">
        <v>1314903.98</v>
      </c>
      <c r="Q202" t="s">
        <v>333</v>
      </c>
      <c r="R202">
        <v>0.72</v>
      </c>
      <c r="S202">
        <v>0.87</v>
      </c>
      <c r="T202" t="s">
        <v>539</v>
      </c>
      <c r="U202">
        <v>161</v>
      </c>
      <c r="V202" t="str">
        <f>VLOOKUP(H202,LUtable!A$3:B$15,2,FALSE)</f>
        <v>Vintages</v>
      </c>
    </row>
    <row r="203" spans="1:22" x14ac:dyDescent="0.25">
      <c r="A203" s="14" t="s">
        <v>24</v>
      </c>
      <c r="B203">
        <v>23</v>
      </c>
      <c r="C203">
        <v>470070</v>
      </c>
      <c r="D203" t="s">
        <v>81</v>
      </c>
      <c r="E203" t="s">
        <v>334</v>
      </c>
      <c r="F203" t="s">
        <v>291</v>
      </c>
      <c r="G203" t="s">
        <v>20</v>
      </c>
      <c r="H203">
        <v>433580</v>
      </c>
      <c r="I203" t="s">
        <v>42</v>
      </c>
      <c r="J203">
        <v>16.95</v>
      </c>
      <c r="K203">
        <v>30480</v>
      </c>
      <c r="L203">
        <v>34882</v>
      </c>
      <c r="M203">
        <v>2540</v>
      </c>
      <c r="N203">
        <v>2906.83</v>
      </c>
      <c r="O203">
        <v>451805.31</v>
      </c>
      <c r="P203">
        <v>517056.19</v>
      </c>
      <c r="Q203" t="s">
        <v>333</v>
      </c>
      <c r="R203">
        <v>0.6</v>
      </c>
      <c r="S203">
        <v>0.73</v>
      </c>
      <c r="T203" t="s">
        <v>328</v>
      </c>
      <c r="U203">
        <v>213</v>
      </c>
      <c r="V203" t="str">
        <f>VLOOKUP(H203,LUtable!A$3:B$15,2,FALSE)</f>
        <v>Wines</v>
      </c>
    </row>
    <row r="204" spans="1:22" x14ac:dyDescent="0.25">
      <c r="A204" s="14" t="s">
        <v>24</v>
      </c>
      <c r="B204">
        <v>24</v>
      </c>
      <c r="C204">
        <v>590414</v>
      </c>
      <c r="D204" t="s">
        <v>83</v>
      </c>
      <c r="E204" t="s">
        <v>294</v>
      </c>
      <c r="F204" t="s">
        <v>291</v>
      </c>
      <c r="G204" t="s">
        <v>20</v>
      </c>
      <c r="H204">
        <v>642015</v>
      </c>
      <c r="I204" t="s">
        <v>54</v>
      </c>
      <c r="J204">
        <v>20.95</v>
      </c>
      <c r="K204">
        <v>26591</v>
      </c>
      <c r="L204">
        <v>25098</v>
      </c>
      <c r="M204">
        <v>2215.92</v>
      </c>
      <c r="N204">
        <v>2091.5</v>
      </c>
      <c r="O204">
        <v>488286.06</v>
      </c>
      <c r="P204">
        <v>460870.35</v>
      </c>
      <c r="Q204" t="s">
        <v>348</v>
      </c>
      <c r="R204">
        <v>0.53</v>
      </c>
      <c r="S204">
        <v>0.52</v>
      </c>
      <c r="T204" t="s">
        <v>305</v>
      </c>
      <c r="U204">
        <v>111</v>
      </c>
      <c r="V204" t="str">
        <f>VLOOKUP(H204,LUtable!A$3:B$15,2,FALSE)</f>
        <v>Vintages</v>
      </c>
    </row>
    <row r="205" spans="1:22" x14ac:dyDescent="0.25">
      <c r="A205" s="14" t="s">
        <v>24</v>
      </c>
      <c r="B205">
        <v>25</v>
      </c>
      <c r="C205">
        <v>324228</v>
      </c>
      <c r="D205" t="s">
        <v>67</v>
      </c>
      <c r="E205" t="s">
        <v>296</v>
      </c>
      <c r="F205" t="s">
        <v>291</v>
      </c>
      <c r="G205" t="s">
        <v>20</v>
      </c>
      <c r="H205">
        <v>640010</v>
      </c>
      <c r="I205" t="s">
        <v>42</v>
      </c>
      <c r="J205">
        <v>21.95</v>
      </c>
      <c r="K205">
        <v>26504</v>
      </c>
      <c r="L205">
        <v>21976</v>
      </c>
      <c r="M205">
        <v>2208.67</v>
      </c>
      <c r="N205">
        <v>1831.33</v>
      </c>
      <c r="O205">
        <v>510143.36</v>
      </c>
      <c r="P205">
        <v>422989.38</v>
      </c>
      <c r="Q205" t="s">
        <v>323</v>
      </c>
      <c r="R205">
        <v>0.53</v>
      </c>
      <c r="S205">
        <v>0.46</v>
      </c>
      <c r="T205" t="s">
        <v>312</v>
      </c>
      <c r="U205">
        <v>123</v>
      </c>
      <c r="V205" t="str">
        <f>VLOOKUP(H205,LUtable!A$3:B$15,2,FALSE)</f>
        <v>Vintages</v>
      </c>
    </row>
    <row r="206" spans="1:22" x14ac:dyDescent="0.25">
      <c r="A206" s="14" t="s">
        <v>24</v>
      </c>
      <c r="B206">
        <v>26</v>
      </c>
      <c r="C206">
        <v>677450</v>
      </c>
      <c r="D206" t="s">
        <v>528</v>
      </c>
      <c r="E206" t="s">
        <v>321</v>
      </c>
      <c r="F206" t="s">
        <v>291</v>
      </c>
      <c r="G206" t="s">
        <v>20</v>
      </c>
      <c r="H206">
        <v>640010</v>
      </c>
      <c r="I206" t="s">
        <v>42</v>
      </c>
      <c r="J206">
        <v>26.95</v>
      </c>
      <c r="K206">
        <v>25774</v>
      </c>
      <c r="L206">
        <v>26751</v>
      </c>
      <c r="M206">
        <v>2147.83</v>
      </c>
      <c r="N206">
        <v>2229.25</v>
      </c>
      <c r="O206">
        <v>610136.73</v>
      </c>
      <c r="P206">
        <v>633264.81999999995</v>
      </c>
      <c r="Q206" t="s">
        <v>374</v>
      </c>
      <c r="R206">
        <v>0.51</v>
      </c>
      <c r="S206">
        <v>0.56000000000000005</v>
      </c>
      <c r="T206" t="s">
        <v>339</v>
      </c>
      <c r="U206">
        <v>103</v>
      </c>
      <c r="V206" t="str">
        <f>VLOOKUP(H206,LUtable!A$3:B$15,2,FALSE)</f>
        <v>Vintages</v>
      </c>
    </row>
    <row r="207" spans="1:22" x14ac:dyDescent="0.25">
      <c r="A207" s="14" t="s">
        <v>24</v>
      </c>
      <c r="B207">
        <v>27</v>
      </c>
      <c r="C207">
        <v>919514</v>
      </c>
      <c r="D207" t="s">
        <v>335</v>
      </c>
      <c r="E207" t="s">
        <v>336</v>
      </c>
      <c r="F207" t="s">
        <v>291</v>
      </c>
      <c r="G207" t="s">
        <v>20</v>
      </c>
      <c r="H207">
        <v>640010</v>
      </c>
      <c r="I207" t="s">
        <v>42</v>
      </c>
      <c r="J207">
        <v>19.95</v>
      </c>
      <c r="K207">
        <v>25729</v>
      </c>
      <c r="L207">
        <v>21408</v>
      </c>
      <c r="M207">
        <v>2144.08</v>
      </c>
      <c r="N207">
        <v>1784</v>
      </c>
      <c r="O207">
        <v>449688.27</v>
      </c>
      <c r="P207">
        <v>374166.37</v>
      </c>
      <c r="Q207" t="s">
        <v>496</v>
      </c>
      <c r="R207">
        <v>0.51</v>
      </c>
      <c r="S207">
        <v>0.45</v>
      </c>
      <c r="T207" t="s">
        <v>319</v>
      </c>
      <c r="U207">
        <v>110</v>
      </c>
      <c r="V207" t="str">
        <f>VLOOKUP(H207,LUtable!A$3:B$15,2,FALSE)</f>
        <v>Vintages</v>
      </c>
    </row>
    <row r="208" spans="1:22" x14ac:dyDescent="0.25">
      <c r="A208" s="14" t="s">
        <v>24</v>
      </c>
      <c r="B208">
        <v>28</v>
      </c>
      <c r="C208">
        <v>402677</v>
      </c>
      <c r="D208" t="s">
        <v>145</v>
      </c>
      <c r="E208" t="s">
        <v>340</v>
      </c>
      <c r="F208" t="s">
        <v>291</v>
      </c>
      <c r="G208" t="s">
        <v>20</v>
      </c>
      <c r="H208">
        <v>640010</v>
      </c>
      <c r="I208" t="s">
        <v>42</v>
      </c>
      <c r="J208">
        <v>17</v>
      </c>
      <c r="K208">
        <v>24493</v>
      </c>
      <c r="L208">
        <v>4190</v>
      </c>
      <c r="M208">
        <v>2041.08</v>
      </c>
      <c r="N208">
        <v>349.17</v>
      </c>
      <c r="O208">
        <v>364143.72</v>
      </c>
      <c r="P208">
        <v>62293.81</v>
      </c>
      <c r="Q208" t="s">
        <v>592</v>
      </c>
      <c r="R208">
        <v>0.49</v>
      </c>
      <c r="S208">
        <v>0.09</v>
      </c>
      <c r="T208" t="s">
        <v>593</v>
      </c>
      <c r="U208">
        <v>61</v>
      </c>
      <c r="V208" t="str">
        <f>VLOOKUP(H208,LUtable!A$3:B$15,2,FALSE)</f>
        <v>Vintages</v>
      </c>
    </row>
    <row r="209" spans="1:22" x14ac:dyDescent="0.25">
      <c r="A209" s="14" t="s">
        <v>24</v>
      </c>
      <c r="B209">
        <v>29</v>
      </c>
      <c r="C209">
        <v>9167</v>
      </c>
      <c r="D209" t="s">
        <v>60</v>
      </c>
      <c r="E209" t="s">
        <v>324</v>
      </c>
      <c r="F209" t="s">
        <v>291</v>
      </c>
      <c r="G209" t="s">
        <v>20</v>
      </c>
      <c r="H209">
        <v>640010</v>
      </c>
      <c r="I209" t="s">
        <v>42</v>
      </c>
      <c r="J209">
        <v>19.95</v>
      </c>
      <c r="K209">
        <v>21628</v>
      </c>
      <c r="L209">
        <v>23205</v>
      </c>
      <c r="M209">
        <v>1802.33</v>
      </c>
      <c r="N209">
        <v>1933.75</v>
      </c>
      <c r="O209">
        <v>378011.5</v>
      </c>
      <c r="P209">
        <v>405574.12</v>
      </c>
      <c r="Q209" t="s">
        <v>489</v>
      </c>
      <c r="R209">
        <v>0.43</v>
      </c>
      <c r="S209">
        <v>0.49</v>
      </c>
      <c r="T209" t="s">
        <v>292</v>
      </c>
      <c r="U209">
        <v>93</v>
      </c>
      <c r="V209" t="str">
        <f>VLOOKUP(H209,LUtable!A$3:B$15,2,FALSE)</f>
        <v>Vintages</v>
      </c>
    </row>
    <row r="210" spans="1:22" x14ac:dyDescent="0.25">
      <c r="A210" s="14" t="s">
        <v>24</v>
      </c>
      <c r="B210">
        <v>30</v>
      </c>
      <c r="C210">
        <v>10421</v>
      </c>
      <c r="D210" t="s">
        <v>82</v>
      </c>
      <c r="E210" t="s">
        <v>344</v>
      </c>
      <c r="F210" t="s">
        <v>291</v>
      </c>
      <c r="G210" t="s">
        <v>20</v>
      </c>
      <c r="H210">
        <v>640010</v>
      </c>
      <c r="I210" t="s">
        <v>42</v>
      </c>
      <c r="J210">
        <v>24.95</v>
      </c>
      <c r="K210">
        <v>20719</v>
      </c>
      <c r="L210">
        <v>19687</v>
      </c>
      <c r="M210">
        <v>1726.58</v>
      </c>
      <c r="N210">
        <v>1640.58</v>
      </c>
      <c r="O210">
        <v>453801.11</v>
      </c>
      <c r="P210">
        <v>431197.57</v>
      </c>
      <c r="Q210" t="s">
        <v>297</v>
      </c>
      <c r="R210">
        <v>0.41</v>
      </c>
      <c r="S210">
        <v>0.41</v>
      </c>
      <c r="T210" t="s">
        <v>304</v>
      </c>
      <c r="U210">
        <v>109</v>
      </c>
      <c r="V210" t="str">
        <f>VLOOKUP(H210,LUtable!A$3:B$15,2,FALSE)</f>
        <v>Vintages</v>
      </c>
    </row>
    <row r="211" spans="1:22" x14ac:dyDescent="0.25">
      <c r="A211" s="14" t="s">
        <v>24</v>
      </c>
      <c r="B211">
        <v>31</v>
      </c>
      <c r="C211">
        <v>647461</v>
      </c>
      <c r="D211" t="s">
        <v>78</v>
      </c>
      <c r="E211" t="s">
        <v>290</v>
      </c>
      <c r="F211" t="s">
        <v>291</v>
      </c>
      <c r="G211" t="s">
        <v>20</v>
      </c>
      <c r="H211">
        <v>433580</v>
      </c>
      <c r="I211" t="s">
        <v>42</v>
      </c>
      <c r="J211">
        <v>12.55</v>
      </c>
      <c r="K211">
        <v>20106</v>
      </c>
      <c r="M211">
        <v>1675.5</v>
      </c>
      <c r="O211">
        <v>219742.57</v>
      </c>
      <c r="Q211" t="s">
        <v>326</v>
      </c>
      <c r="R211">
        <v>0.4</v>
      </c>
      <c r="T211" t="s">
        <v>326</v>
      </c>
      <c r="U211">
        <v>257</v>
      </c>
      <c r="V211" t="str">
        <f>VLOOKUP(H211,LUtable!A$3:B$15,2,FALSE)</f>
        <v>Wines</v>
      </c>
    </row>
    <row r="212" spans="1:22" x14ac:dyDescent="0.25">
      <c r="A212" s="14" t="s">
        <v>24</v>
      </c>
      <c r="B212">
        <v>32</v>
      </c>
      <c r="C212">
        <v>358648</v>
      </c>
      <c r="D212" t="s">
        <v>61</v>
      </c>
      <c r="E212" t="s">
        <v>296</v>
      </c>
      <c r="F212" t="s">
        <v>291</v>
      </c>
      <c r="G212" t="s">
        <v>20</v>
      </c>
      <c r="H212">
        <v>538820</v>
      </c>
      <c r="I212" t="s">
        <v>62</v>
      </c>
      <c r="J212">
        <v>8.15</v>
      </c>
      <c r="K212">
        <v>19708</v>
      </c>
      <c r="L212">
        <v>6671</v>
      </c>
      <c r="M212">
        <v>1642.33</v>
      </c>
      <c r="N212">
        <v>555.91999999999996</v>
      </c>
      <c r="O212">
        <v>138653.63</v>
      </c>
      <c r="P212">
        <v>46933.14</v>
      </c>
      <c r="Q212" t="s">
        <v>594</v>
      </c>
      <c r="R212">
        <v>0.39</v>
      </c>
      <c r="S212">
        <v>0.14000000000000001</v>
      </c>
      <c r="T212" t="s">
        <v>595</v>
      </c>
      <c r="U212">
        <v>8</v>
      </c>
      <c r="V212" t="str">
        <f>VLOOKUP(H212,LUtable!A$3:B$15,2,FALSE)</f>
        <v>Licensee Only</v>
      </c>
    </row>
    <row r="213" spans="1:22" x14ac:dyDescent="0.25">
      <c r="A213" s="14" t="s">
        <v>24</v>
      </c>
      <c r="B213">
        <v>33</v>
      </c>
      <c r="C213">
        <v>415398</v>
      </c>
      <c r="D213" t="s">
        <v>63</v>
      </c>
      <c r="E213" t="s">
        <v>296</v>
      </c>
      <c r="F213" t="s">
        <v>291</v>
      </c>
      <c r="G213" t="s">
        <v>20</v>
      </c>
      <c r="H213">
        <v>538820</v>
      </c>
      <c r="I213" t="s">
        <v>62</v>
      </c>
      <c r="J213">
        <v>8.4499999999999993</v>
      </c>
      <c r="K213">
        <v>18466</v>
      </c>
      <c r="L213">
        <v>7957</v>
      </c>
      <c r="M213">
        <v>1538.83</v>
      </c>
      <c r="N213">
        <v>663.08</v>
      </c>
      <c r="O213">
        <v>134818.14000000001</v>
      </c>
      <c r="P213">
        <v>58093.14</v>
      </c>
      <c r="Q213" t="s">
        <v>596</v>
      </c>
      <c r="R213">
        <v>0.37</v>
      </c>
      <c r="S213">
        <v>0.17</v>
      </c>
      <c r="T213" t="s">
        <v>363</v>
      </c>
      <c r="U213">
        <v>10</v>
      </c>
      <c r="V213" t="str">
        <f>VLOOKUP(H213,LUtable!A$3:B$15,2,FALSE)</f>
        <v>Licensee Only</v>
      </c>
    </row>
    <row r="214" spans="1:22" x14ac:dyDescent="0.25">
      <c r="A214" s="14" t="s">
        <v>24</v>
      </c>
      <c r="B214">
        <v>34</v>
      </c>
      <c r="C214">
        <v>237255</v>
      </c>
      <c r="D214" t="s">
        <v>89</v>
      </c>
      <c r="E214" t="s">
        <v>346</v>
      </c>
      <c r="F214" t="s">
        <v>291</v>
      </c>
      <c r="G214" t="s">
        <v>20</v>
      </c>
      <c r="H214">
        <v>433580</v>
      </c>
      <c r="I214" t="s">
        <v>42</v>
      </c>
      <c r="J214">
        <v>18.95</v>
      </c>
      <c r="K214">
        <v>17856</v>
      </c>
      <c r="L214">
        <v>16888</v>
      </c>
      <c r="M214">
        <v>1488</v>
      </c>
      <c r="N214">
        <v>1407.33</v>
      </c>
      <c r="O214">
        <v>296283.19</v>
      </c>
      <c r="P214">
        <v>280221.24</v>
      </c>
      <c r="Q214" t="s">
        <v>348</v>
      </c>
      <c r="R214">
        <v>0.35</v>
      </c>
      <c r="S214">
        <v>0.35</v>
      </c>
      <c r="T214" t="s">
        <v>304</v>
      </c>
      <c r="U214">
        <v>141</v>
      </c>
      <c r="V214" t="str">
        <f>VLOOKUP(H214,LUtable!A$3:B$15,2,FALSE)</f>
        <v>Wines</v>
      </c>
    </row>
    <row r="215" spans="1:22" x14ac:dyDescent="0.25">
      <c r="A215" s="14" t="s">
        <v>24</v>
      </c>
      <c r="B215">
        <v>35</v>
      </c>
      <c r="C215">
        <v>369850</v>
      </c>
      <c r="D215" t="s">
        <v>127</v>
      </c>
      <c r="E215" t="s">
        <v>290</v>
      </c>
      <c r="F215" t="s">
        <v>291</v>
      </c>
      <c r="G215" t="s">
        <v>20</v>
      </c>
      <c r="H215">
        <v>640020</v>
      </c>
      <c r="I215" t="s">
        <v>46</v>
      </c>
      <c r="J215">
        <v>19.95</v>
      </c>
      <c r="K215">
        <v>17127</v>
      </c>
      <c r="L215">
        <v>17149</v>
      </c>
      <c r="M215">
        <v>1427.25</v>
      </c>
      <c r="N215">
        <v>1429.08</v>
      </c>
      <c r="O215">
        <v>299343.58</v>
      </c>
      <c r="P215">
        <v>299728.09999999998</v>
      </c>
      <c r="Q215" t="s">
        <v>304</v>
      </c>
      <c r="R215">
        <v>0.34</v>
      </c>
      <c r="S215">
        <v>0.36</v>
      </c>
      <c r="T215" t="s">
        <v>295</v>
      </c>
      <c r="U215">
        <v>83</v>
      </c>
      <c r="V215" t="str">
        <f>VLOOKUP(H215,LUtable!A$3:B$15,2,FALSE)</f>
        <v>Vintages</v>
      </c>
    </row>
    <row r="216" spans="1:22" x14ac:dyDescent="0.25">
      <c r="A216" s="14" t="s">
        <v>24</v>
      </c>
      <c r="B216">
        <v>36</v>
      </c>
      <c r="C216">
        <v>308270</v>
      </c>
      <c r="D216" t="s">
        <v>96</v>
      </c>
      <c r="E216" t="s">
        <v>332</v>
      </c>
      <c r="F216" t="s">
        <v>291</v>
      </c>
      <c r="G216" t="s">
        <v>20</v>
      </c>
      <c r="H216">
        <v>433580</v>
      </c>
      <c r="I216" t="s">
        <v>42</v>
      </c>
      <c r="J216">
        <v>14.95</v>
      </c>
      <c r="K216">
        <v>17088</v>
      </c>
      <c r="L216">
        <v>27077</v>
      </c>
      <c r="M216">
        <v>1424</v>
      </c>
      <c r="N216">
        <v>2256.42</v>
      </c>
      <c r="O216">
        <v>223051.33</v>
      </c>
      <c r="P216">
        <v>353438.71999999997</v>
      </c>
      <c r="Q216" t="s">
        <v>349</v>
      </c>
      <c r="R216">
        <v>0.34</v>
      </c>
      <c r="S216">
        <v>0.56999999999999995</v>
      </c>
      <c r="T216" t="s">
        <v>366</v>
      </c>
      <c r="U216">
        <v>185</v>
      </c>
      <c r="V216" t="str">
        <f>VLOOKUP(H216,LUtable!A$3:B$15,2,FALSE)</f>
        <v>Wines</v>
      </c>
    </row>
    <row r="217" spans="1:22" x14ac:dyDescent="0.25">
      <c r="A217" s="14" t="s">
        <v>24</v>
      </c>
      <c r="B217">
        <v>37</v>
      </c>
      <c r="C217">
        <v>974527</v>
      </c>
      <c r="D217" t="s">
        <v>118</v>
      </c>
      <c r="E217" t="s">
        <v>303</v>
      </c>
      <c r="F217" t="s">
        <v>291</v>
      </c>
      <c r="G217" t="s">
        <v>20</v>
      </c>
      <c r="H217">
        <v>640010</v>
      </c>
      <c r="I217" t="s">
        <v>42</v>
      </c>
      <c r="J217">
        <v>21.95</v>
      </c>
      <c r="K217">
        <v>16765</v>
      </c>
      <c r="L217">
        <v>20061</v>
      </c>
      <c r="M217">
        <v>1397.08</v>
      </c>
      <c r="N217">
        <v>1671.75</v>
      </c>
      <c r="O217">
        <v>322689.15999999997</v>
      </c>
      <c r="P217">
        <v>386129.87</v>
      </c>
      <c r="Q217" t="s">
        <v>514</v>
      </c>
      <c r="R217">
        <v>0.33</v>
      </c>
      <c r="S217">
        <v>0.42</v>
      </c>
      <c r="T217" t="s">
        <v>330</v>
      </c>
      <c r="U217">
        <v>82</v>
      </c>
      <c r="V217" t="str">
        <f>VLOOKUP(H217,LUtable!A$3:B$15,2,FALSE)</f>
        <v>Vintages</v>
      </c>
    </row>
    <row r="218" spans="1:22" x14ac:dyDescent="0.25">
      <c r="A218" s="14" t="s">
        <v>24</v>
      </c>
      <c r="B218">
        <v>38</v>
      </c>
      <c r="C218">
        <v>54353</v>
      </c>
      <c r="D218" t="s">
        <v>100</v>
      </c>
      <c r="E218" t="s">
        <v>296</v>
      </c>
      <c r="F218" t="s">
        <v>291</v>
      </c>
      <c r="G218" t="s">
        <v>20</v>
      </c>
      <c r="H218">
        <v>457660</v>
      </c>
      <c r="I218" t="s">
        <v>54</v>
      </c>
      <c r="J218">
        <v>19.95</v>
      </c>
      <c r="K218">
        <v>16748</v>
      </c>
      <c r="L218">
        <v>11922</v>
      </c>
      <c r="M218">
        <v>1395.67</v>
      </c>
      <c r="N218">
        <v>993.5</v>
      </c>
      <c r="O218">
        <v>292719.46999999997</v>
      </c>
      <c r="P218">
        <v>208371.24</v>
      </c>
      <c r="Q218" t="s">
        <v>351</v>
      </c>
      <c r="R218">
        <v>0.33</v>
      </c>
      <c r="S218">
        <v>0.25</v>
      </c>
      <c r="T218" t="s">
        <v>470</v>
      </c>
      <c r="U218">
        <v>184</v>
      </c>
      <c r="V218" t="str">
        <f>VLOOKUP(H218,LUtable!A$3:B$15,2,FALSE)</f>
        <v>Wines</v>
      </c>
    </row>
    <row r="219" spans="1:22" x14ac:dyDescent="0.25">
      <c r="A219" s="14" t="s">
        <v>24</v>
      </c>
      <c r="B219">
        <v>39</v>
      </c>
      <c r="C219">
        <v>425298</v>
      </c>
      <c r="D219" t="s">
        <v>71</v>
      </c>
      <c r="E219" t="s">
        <v>321</v>
      </c>
      <c r="F219" t="s">
        <v>291</v>
      </c>
      <c r="G219" t="s">
        <v>20</v>
      </c>
      <c r="H219">
        <v>538820</v>
      </c>
      <c r="I219" t="s">
        <v>62</v>
      </c>
      <c r="J219">
        <v>16.95</v>
      </c>
      <c r="K219">
        <v>15790</v>
      </c>
      <c r="L219">
        <v>9069</v>
      </c>
      <c r="M219">
        <v>1315.83</v>
      </c>
      <c r="N219">
        <v>755.75</v>
      </c>
      <c r="O219">
        <v>234055.31</v>
      </c>
      <c r="P219">
        <v>134429.87</v>
      </c>
      <c r="Q219" t="s">
        <v>597</v>
      </c>
      <c r="R219">
        <v>0.31</v>
      </c>
      <c r="S219">
        <v>0.19</v>
      </c>
      <c r="T219" t="s">
        <v>474</v>
      </c>
      <c r="U219">
        <v>5</v>
      </c>
      <c r="V219" t="str">
        <f>VLOOKUP(H219,LUtable!A$3:B$15,2,FALSE)</f>
        <v>Licensee Only</v>
      </c>
    </row>
    <row r="220" spans="1:22" x14ac:dyDescent="0.25">
      <c r="A220" s="14" t="s">
        <v>24</v>
      </c>
      <c r="B220">
        <v>40</v>
      </c>
      <c r="C220">
        <v>470294</v>
      </c>
      <c r="D220" t="s">
        <v>68</v>
      </c>
      <c r="E220" t="s">
        <v>296</v>
      </c>
      <c r="F220" t="s">
        <v>291</v>
      </c>
      <c r="G220" t="s">
        <v>20</v>
      </c>
      <c r="H220">
        <v>538820</v>
      </c>
      <c r="I220" t="s">
        <v>62</v>
      </c>
      <c r="J220">
        <v>14.95</v>
      </c>
      <c r="K220">
        <v>15533</v>
      </c>
      <c r="L220">
        <v>4095</v>
      </c>
      <c r="M220">
        <v>1294.42</v>
      </c>
      <c r="N220">
        <v>341.25</v>
      </c>
      <c r="O220">
        <v>202753.76</v>
      </c>
      <c r="P220">
        <v>53452.43</v>
      </c>
      <c r="Q220" t="s">
        <v>598</v>
      </c>
      <c r="R220">
        <v>0.31</v>
      </c>
      <c r="S220">
        <v>0.09</v>
      </c>
      <c r="T220" t="s">
        <v>599</v>
      </c>
      <c r="U220">
        <v>13</v>
      </c>
      <c r="V220" t="str">
        <f>VLOOKUP(H220,LUtable!A$3:B$15,2,FALSE)</f>
        <v>Licensee Only</v>
      </c>
    </row>
    <row r="221" spans="1:22" x14ac:dyDescent="0.25">
      <c r="A221" s="14" t="s">
        <v>24</v>
      </c>
      <c r="B221">
        <v>41</v>
      </c>
      <c r="C221">
        <v>225557</v>
      </c>
      <c r="D221" t="s">
        <v>59</v>
      </c>
      <c r="E221" t="s">
        <v>358</v>
      </c>
      <c r="F221" t="s">
        <v>291</v>
      </c>
      <c r="G221" t="s">
        <v>20</v>
      </c>
      <c r="H221">
        <v>640010</v>
      </c>
      <c r="I221" t="s">
        <v>42</v>
      </c>
      <c r="J221">
        <v>19.95</v>
      </c>
      <c r="K221">
        <v>15488</v>
      </c>
      <c r="L221">
        <v>5108</v>
      </c>
      <c r="M221">
        <v>1290.67</v>
      </c>
      <c r="N221">
        <v>425.67</v>
      </c>
      <c r="O221">
        <v>270697.34999999998</v>
      </c>
      <c r="P221">
        <v>89276.99</v>
      </c>
      <c r="Q221" t="s">
        <v>600</v>
      </c>
      <c r="R221">
        <v>0.31</v>
      </c>
      <c r="S221">
        <v>0.11</v>
      </c>
      <c r="T221" t="s">
        <v>601</v>
      </c>
      <c r="U221">
        <v>66</v>
      </c>
      <c r="V221" t="str">
        <f>VLOOKUP(H221,LUtable!A$3:B$15,2,FALSE)</f>
        <v>Vintages</v>
      </c>
    </row>
    <row r="222" spans="1:22" x14ac:dyDescent="0.25">
      <c r="A222" s="14" t="s">
        <v>24</v>
      </c>
      <c r="B222">
        <v>42</v>
      </c>
      <c r="C222">
        <v>163972</v>
      </c>
      <c r="D222" t="s">
        <v>69</v>
      </c>
      <c r="E222" t="s">
        <v>324</v>
      </c>
      <c r="F222" t="s">
        <v>291</v>
      </c>
      <c r="G222" t="s">
        <v>20</v>
      </c>
      <c r="H222">
        <v>642015</v>
      </c>
      <c r="I222" t="s">
        <v>54</v>
      </c>
      <c r="J222">
        <v>19.95</v>
      </c>
      <c r="K222">
        <v>14877</v>
      </c>
      <c r="L222">
        <v>12623</v>
      </c>
      <c r="M222">
        <v>1239.75</v>
      </c>
      <c r="N222">
        <v>1051.92</v>
      </c>
      <c r="O222">
        <v>260018.36</v>
      </c>
      <c r="P222">
        <v>220623.23</v>
      </c>
      <c r="Q222" t="s">
        <v>322</v>
      </c>
      <c r="R222">
        <v>0.3</v>
      </c>
      <c r="S222">
        <v>0.26</v>
      </c>
      <c r="T222" t="s">
        <v>312</v>
      </c>
      <c r="U222">
        <v>87</v>
      </c>
      <c r="V222" t="str">
        <f>VLOOKUP(H222,LUtable!A$3:B$15,2,FALSE)</f>
        <v>Vintages</v>
      </c>
    </row>
    <row r="223" spans="1:22" x14ac:dyDescent="0.25">
      <c r="A223" s="14" t="s">
        <v>24</v>
      </c>
      <c r="B223">
        <v>43</v>
      </c>
      <c r="C223">
        <v>543124</v>
      </c>
      <c r="D223" t="s">
        <v>180</v>
      </c>
      <c r="E223" t="s">
        <v>303</v>
      </c>
      <c r="F223" t="s">
        <v>291</v>
      </c>
      <c r="G223" t="s">
        <v>20</v>
      </c>
      <c r="H223">
        <v>433580</v>
      </c>
      <c r="I223" t="s">
        <v>42</v>
      </c>
      <c r="J223">
        <v>11.95</v>
      </c>
      <c r="K223">
        <v>14070</v>
      </c>
      <c r="L223">
        <v>52798</v>
      </c>
      <c r="M223">
        <v>1172.5</v>
      </c>
      <c r="N223">
        <v>4399.83</v>
      </c>
      <c r="O223">
        <v>146303.1</v>
      </c>
      <c r="P223">
        <v>549005.75</v>
      </c>
      <c r="Q223" t="s">
        <v>477</v>
      </c>
      <c r="R223">
        <v>0.28000000000000003</v>
      </c>
      <c r="S223">
        <v>1.1000000000000001</v>
      </c>
      <c r="T223" t="s">
        <v>445</v>
      </c>
      <c r="U223">
        <v>115</v>
      </c>
      <c r="V223" t="str">
        <f>VLOOKUP(H223,LUtable!A$3:B$15,2,FALSE)</f>
        <v>Wines</v>
      </c>
    </row>
    <row r="224" spans="1:22" x14ac:dyDescent="0.25">
      <c r="A224" s="14" t="s">
        <v>24</v>
      </c>
      <c r="B224">
        <v>44</v>
      </c>
      <c r="C224">
        <v>734798</v>
      </c>
      <c r="D224" t="s">
        <v>364</v>
      </c>
      <c r="E224" t="s">
        <v>365</v>
      </c>
      <c r="F224" t="s">
        <v>291</v>
      </c>
      <c r="G224" t="s">
        <v>20</v>
      </c>
      <c r="H224">
        <v>640010</v>
      </c>
      <c r="I224" t="s">
        <v>42</v>
      </c>
      <c r="J224">
        <v>18.95</v>
      </c>
      <c r="K224">
        <v>13928</v>
      </c>
      <c r="L224">
        <v>18812</v>
      </c>
      <c r="M224">
        <v>1160.67</v>
      </c>
      <c r="N224">
        <v>1567.67</v>
      </c>
      <c r="O224">
        <v>231106.19</v>
      </c>
      <c r="P224">
        <v>312146.02</v>
      </c>
      <c r="Q224" t="s">
        <v>419</v>
      </c>
      <c r="R224">
        <v>0.28000000000000003</v>
      </c>
      <c r="S224">
        <v>0.39</v>
      </c>
      <c r="T224" t="s">
        <v>602</v>
      </c>
      <c r="U224">
        <v>64</v>
      </c>
      <c r="V224" t="str">
        <f>VLOOKUP(H224,LUtable!A$3:B$15,2,FALSE)</f>
        <v>Vintages</v>
      </c>
    </row>
    <row r="225" spans="1:22" x14ac:dyDescent="0.25">
      <c r="A225" s="14" t="s">
        <v>24</v>
      </c>
      <c r="B225">
        <v>45</v>
      </c>
      <c r="C225">
        <v>160085</v>
      </c>
      <c r="D225" t="s">
        <v>368</v>
      </c>
      <c r="E225" t="s">
        <v>290</v>
      </c>
      <c r="F225" t="s">
        <v>291</v>
      </c>
      <c r="G225" t="s">
        <v>361</v>
      </c>
      <c r="H225">
        <v>640010</v>
      </c>
      <c r="I225" t="s">
        <v>42</v>
      </c>
      <c r="J225">
        <v>9.9499999999999993</v>
      </c>
      <c r="K225">
        <v>26584</v>
      </c>
      <c r="L225">
        <v>8446</v>
      </c>
      <c r="M225">
        <v>1107.6600000000001</v>
      </c>
      <c r="N225">
        <v>351.91</v>
      </c>
      <c r="O225">
        <v>231727.79</v>
      </c>
      <c r="P225">
        <v>73622.210000000006</v>
      </c>
      <c r="Q225" t="s">
        <v>603</v>
      </c>
      <c r="R225">
        <v>0.26</v>
      </c>
      <c r="S225">
        <v>0.09</v>
      </c>
      <c r="T225" t="s">
        <v>604</v>
      </c>
      <c r="U225">
        <v>96</v>
      </c>
      <c r="V225" t="str">
        <f>VLOOKUP(H225,LUtable!A$3:B$15,2,FALSE)</f>
        <v>Vintages</v>
      </c>
    </row>
    <row r="226" spans="1:22" x14ac:dyDescent="0.25">
      <c r="A226" s="14" t="s">
        <v>24</v>
      </c>
      <c r="B226">
        <v>46</v>
      </c>
      <c r="C226">
        <v>697102</v>
      </c>
      <c r="D226" t="s">
        <v>74</v>
      </c>
      <c r="E226" t="s">
        <v>21</v>
      </c>
      <c r="F226" t="s">
        <v>291</v>
      </c>
      <c r="G226" t="s">
        <v>20</v>
      </c>
      <c r="H226">
        <v>538820</v>
      </c>
      <c r="I226" t="s">
        <v>62</v>
      </c>
      <c r="J226">
        <v>14.75</v>
      </c>
      <c r="K226">
        <v>13076</v>
      </c>
      <c r="M226">
        <v>1089.67</v>
      </c>
      <c r="O226">
        <v>168367.96</v>
      </c>
      <c r="Q226" t="s">
        <v>326</v>
      </c>
      <c r="R226">
        <v>0.26</v>
      </c>
      <c r="T226" t="s">
        <v>326</v>
      </c>
      <c r="U226">
        <v>36</v>
      </c>
      <c r="V226" t="str">
        <f>VLOOKUP(H226,LUtable!A$3:B$15,2,FALSE)</f>
        <v>Licensee Only</v>
      </c>
    </row>
    <row r="227" spans="1:22" x14ac:dyDescent="0.25">
      <c r="A227" s="14" t="s">
        <v>24</v>
      </c>
      <c r="B227">
        <v>47</v>
      </c>
      <c r="C227">
        <v>278598</v>
      </c>
      <c r="D227" t="s">
        <v>70</v>
      </c>
      <c r="E227" t="s">
        <v>290</v>
      </c>
      <c r="F227" t="s">
        <v>291</v>
      </c>
      <c r="G227" t="s">
        <v>20</v>
      </c>
      <c r="H227">
        <v>538820</v>
      </c>
      <c r="I227" t="s">
        <v>62</v>
      </c>
      <c r="J227">
        <v>10.75</v>
      </c>
      <c r="K227">
        <v>13046</v>
      </c>
      <c r="L227">
        <v>5624</v>
      </c>
      <c r="M227">
        <v>1087.17</v>
      </c>
      <c r="N227">
        <v>468.67</v>
      </c>
      <c r="O227">
        <v>121801.15</v>
      </c>
      <c r="P227">
        <v>52507.26</v>
      </c>
      <c r="Q227" t="s">
        <v>596</v>
      </c>
      <c r="R227">
        <v>0.26</v>
      </c>
      <c r="S227">
        <v>0.12</v>
      </c>
      <c r="T227" t="s">
        <v>605</v>
      </c>
      <c r="U227">
        <v>19</v>
      </c>
      <c r="V227" t="str">
        <f>VLOOKUP(H227,LUtable!A$3:B$15,2,FALSE)</f>
        <v>Licensee Only</v>
      </c>
    </row>
    <row r="228" spans="1:22" x14ac:dyDescent="0.25">
      <c r="A228" s="14" t="s">
        <v>24</v>
      </c>
      <c r="B228">
        <v>48</v>
      </c>
      <c r="C228">
        <v>277707</v>
      </c>
      <c r="D228" t="s">
        <v>168</v>
      </c>
      <c r="E228" t="s">
        <v>334</v>
      </c>
      <c r="F228" t="s">
        <v>291</v>
      </c>
      <c r="G228" t="s">
        <v>20</v>
      </c>
      <c r="H228">
        <v>640010</v>
      </c>
      <c r="I228" t="s">
        <v>42</v>
      </c>
      <c r="J228">
        <v>19.95</v>
      </c>
      <c r="K228">
        <v>12936</v>
      </c>
      <c r="L228">
        <v>14</v>
      </c>
      <c r="M228">
        <v>1078</v>
      </c>
      <c r="N228">
        <v>1.17</v>
      </c>
      <c r="O228">
        <v>226093.81</v>
      </c>
      <c r="P228">
        <v>244.69</v>
      </c>
      <c r="Q228" t="s">
        <v>606</v>
      </c>
      <c r="R228">
        <v>0.26</v>
      </c>
      <c r="S228">
        <v>0</v>
      </c>
      <c r="T228" t="s">
        <v>326</v>
      </c>
      <c r="U228">
        <v>65</v>
      </c>
      <c r="V228" t="str">
        <f>VLOOKUP(H228,LUtable!A$3:B$15,2,FALSE)</f>
        <v>Vintages</v>
      </c>
    </row>
    <row r="229" spans="1:22" x14ac:dyDescent="0.25">
      <c r="A229" s="14" t="s">
        <v>24</v>
      </c>
      <c r="B229">
        <v>49</v>
      </c>
      <c r="C229">
        <v>445361</v>
      </c>
      <c r="D229" t="s">
        <v>72</v>
      </c>
      <c r="E229" t="s">
        <v>290</v>
      </c>
      <c r="F229" t="s">
        <v>291</v>
      </c>
      <c r="G229" t="s">
        <v>20</v>
      </c>
      <c r="H229">
        <v>538820</v>
      </c>
      <c r="I229" t="s">
        <v>62</v>
      </c>
      <c r="J229">
        <v>10.95</v>
      </c>
      <c r="K229">
        <v>12730</v>
      </c>
      <c r="L229">
        <v>1278</v>
      </c>
      <c r="M229">
        <v>1060.83</v>
      </c>
      <c r="N229">
        <v>106.5</v>
      </c>
      <c r="O229">
        <v>121103.98</v>
      </c>
      <c r="P229">
        <v>12157.96</v>
      </c>
      <c r="Q229" t="s">
        <v>607</v>
      </c>
      <c r="R229">
        <v>0.25</v>
      </c>
      <c r="S229">
        <v>0.03</v>
      </c>
      <c r="T229" t="s">
        <v>494</v>
      </c>
      <c r="U229">
        <v>5</v>
      </c>
      <c r="V229" t="str">
        <f>VLOOKUP(H229,LUtable!A$3:B$15,2,FALSE)</f>
        <v>Licensee Only</v>
      </c>
    </row>
    <row r="230" spans="1:22" x14ac:dyDescent="0.25">
      <c r="A230" s="14" t="s">
        <v>24</v>
      </c>
      <c r="B230">
        <v>50</v>
      </c>
      <c r="C230">
        <v>146548</v>
      </c>
      <c r="D230" t="s">
        <v>104</v>
      </c>
      <c r="E230" t="s">
        <v>303</v>
      </c>
      <c r="F230" t="s">
        <v>291</v>
      </c>
      <c r="G230" t="s">
        <v>20</v>
      </c>
      <c r="H230">
        <v>457660</v>
      </c>
      <c r="I230" t="s">
        <v>54</v>
      </c>
      <c r="J230">
        <v>19.95</v>
      </c>
      <c r="K230">
        <v>12387</v>
      </c>
      <c r="L230">
        <v>9885</v>
      </c>
      <c r="M230">
        <v>1032.25</v>
      </c>
      <c r="N230">
        <v>823.75</v>
      </c>
      <c r="O230">
        <v>216498.45</v>
      </c>
      <c r="P230">
        <v>172768.81</v>
      </c>
      <c r="Q230" t="s">
        <v>362</v>
      </c>
      <c r="R230">
        <v>0.25</v>
      </c>
      <c r="S230">
        <v>0.21</v>
      </c>
      <c r="T230" t="s">
        <v>337</v>
      </c>
      <c r="U230">
        <v>162</v>
      </c>
      <c r="V230" t="str">
        <f>VLOOKUP(H230,LUtable!A$3:B$15,2,FALSE)</f>
        <v>Wines</v>
      </c>
    </row>
    <row r="231" spans="1:22" x14ac:dyDescent="0.25">
      <c r="A231" s="14" t="s">
        <v>24</v>
      </c>
      <c r="B231">
        <v>51</v>
      </c>
      <c r="C231">
        <v>424630</v>
      </c>
      <c r="D231" t="s">
        <v>49</v>
      </c>
      <c r="E231" t="s">
        <v>303</v>
      </c>
      <c r="F231" t="s">
        <v>291</v>
      </c>
      <c r="G231" t="s">
        <v>361</v>
      </c>
      <c r="H231">
        <v>433580</v>
      </c>
      <c r="I231" t="s">
        <v>42</v>
      </c>
      <c r="J231">
        <v>9.5</v>
      </c>
      <c r="K231">
        <v>24597</v>
      </c>
      <c r="L231">
        <v>23642</v>
      </c>
      <c r="M231">
        <v>1024.8599999999999</v>
      </c>
      <c r="N231">
        <v>985.07</v>
      </c>
      <c r="O231">
        <v>204612.21</v>
      </c>
      <c r="P231">
        <v>196667.96</v>
      </c>
      <c r="Q231" t="s">
        <v>347</v>
      </c>
      <c r="R231">
        <v>0.24</v>
      </c>
      <c r="S231">
        <v>0.25</v>
      </c>
      <c r="T231" t="s">
        <v>374</v>
      </c>
      <c r="U231">
        <v>203</v>
      </c>
      <c r="V231" t="str">
        <f>VLOOKUP(H231,LUtable!A$3:B$15,2,FALSE)</f>
        <v>Wines</v>
      </c>
    </row>
    <row r="232" spans="1:22" x14ac:dyDescent="0.25">
      <c r="A232" s="14" t="s">
        <v>24</v>
      </c>
      <c r="B232">
        <v>52</v>
      </c>
      <c r="C232">
        <v>647677</v>
      </c>
      <c r="D232" t="s">
        <v>88</v>
      </c>
      <c r="E232" t="s">
        <v>332</v>
      </c>
      <c r="F232" t="s">
        <v>291</v>
      </c>
      <c r="G232" t="s">
        <v>20</v>
      </c>
      <c r="H232">
        <v>433580</v>
      </c>
      <c r="I232" t="s">
        <v>42</v>
      </c>
      <c r="J232">
        <v>11.8</v>
      </c>
      <c r="K232">
        <v>11521</v>
      </c>
      <c r="M232">
        <v>960.08</v>
      </c>
      <c r="O232">
        <v>118268.67</v>
      </c>
      <c r="Q232" t="s">
        <v>326</v>
      </c>
      <c r="R232">
        <v>0.23</v>
      </c>
      <c r="T232" t="s">
        <v>326</v>
      </c>
      <c r="U232">
        <v>169</v>
      </c>
      <c r="V232" t="str">
        <f>VLOOKUP(H232,LUtable!A$3:B$15,2,FALSE)</f>
        <v>Wines</v>
      </c>
    </row>
    <row r="233" spans="1:22" x14ac:dyDescent="0.25">
      <c r="A233" s="14" t="s">
        <v>24</v>
      </c>
      <c r="B233">
        <v>53</v>
      </c>
      <c r="C233">
        <v>14340</v>
      </c>
      <c r="D233" t="s">
        <v>183</v>
      </c>
      <c r="E233" t="s">
        <v>21</v>
      </c>
      <c r="F233" t="s">
        <v>291</v>
      </c>
      <c r="G233" t="s">
        <v>20</v>
      </c>
      <c r="H233">
        <v>640010</v>
      </c>
      <c r="I233" t="s">
        <v>42</v>
      </c>
      <c r="J233">
        <v>19.95</v>
      </c>
      <c r="K233">
        <v>10924</v>
      </c>
      <c r="L233">
        <v>6</v>
      </c>
      <c r="M233">
        <v>910.33</v>
      </c>
      <c r="N233">
        <v>0.5</v>
      </c>
      <c r="O233">
        <v>190928.32</v>
      </c>
      <c r="P233">
        <v>104.87</v>
      </c>
      <c r="Q233" t="s">
        <v>608</v>
      </c>
      <c r="R233">
        <v>0.22</v>
      </c>
      <c r="S233">
        <v>0</v>
      </c>
      <c r="T233" t="s">
        <v>326</v>
      </c>
      <c r="U233">
        <v>61</v>
      </c>
      <c r="V233" t="str">
        <f>VLOOKUP(H233,LUtable!A$3:B$15,2,FALSE)</f>
        <v>Vintages</v>
      </c>
    </row>
    <row r="234" spans="1:22" x14ac:dyDescent="0.25">
      <c r="A234" s="14" t="s">
        <v>24</v>
      </c>
      <c r="B234">
        <v>54</v>
      </c>
      <c r="C234">
        <v>536201</v>
      </c>
      <c r="D234" t="s">
        <v>73</v>
      </c>
      <c r="E234" t="s">
        <v>303</v>
      </c>
      <c r="F234" t="s">
        <v>291</v>
      </c>
      <c r="G234" t="s">
        <v>20</v>
      </c>
      <c r="H234">
        <v>640010</v>
      </c>
      <c r="I234" t="s">
        <v>42</v>
      </c>
      <c r="J234">
        <v>24.95</v>
      </c>
      <c r="K234">
        <v>10523</v>
      </c>
      <c r="L234">
        <v>1057</v>
      </c>
      <c r="M234">
        <v>876.92</v>
      </c>
      <c r="N234">
        <v>88.08</v>
      </c>
      <c r="O234">
        <v>230481.64</v>
      </c>
      <c r="P234">
        <v>23151.11</v>
      </c>
      <c r="Q234" t="s">
        <v>607</v>
      </c>
      <c r="R234">
        <v>0.21</v>
      </c>
      <c r="S234">
        <v>0.02</v>
      </c>
      <c r="T234" t="s">
        <v>370</v>
      </c>
      <c r="U234">
        <v>93</v>
      </c>
      <c r="V234" t="str">
        <f>VLOOKUP(H234,LUtable!A$3:B$15,2,FALSE)</f>
        <v>Vintages</v>
      </c>
    </row>
    <row r="235" spans="1:22" x14ac:dyDescent="0.25">
      <c r="A235" s="14" t="s">
        <v>24</v>
      </c>
      <c r="B235">
        <v>55</v>
      </c>
      <c r="C235">
        <v>552588</v>
      </c>
      <c r="D235" t="s">
        <v>77</v>
      </c>
      <c r="E235" t="s">
        <v>290</v>
      </c>
      <c r="F235" t="s">
        <v>291</v>
      </c>
      <c r="G235" t="s">
        <v>20</v>
      </c>
      <c r="H235">
        <v>538820</v>
      </c>
      <c r="I235" t="s">
        <v>62</v>
      </c>
      <c r="J235">
        <v>10.75</v>
      </c>
      <c r="K235">
        <v>9103</v>
      </c>
      <c r="L235">
        <v>631</v>
      </c>
      <c r="M235">
        <v>758.58</v>
      </c>
      <c r="N235">
        <v>52.58</v>
      </c>
      <c r="O235">
        <v>84988.19</v>
      </c>
      <c r="P235">
        <v>5891.19</v>
      </c>
      <c r="Q235" t="s">
        <v>609</v>
      </c>
      <c r="R235">
        <v>0.18</v>
      </c>
      <c r="S235">
        <v>0.01</v>
      </c>
      <c r="T235" t="s">
        <v>610</v>
      </c>
      <c r="U235">
        <v>9</v>
      </c>
      <c r="V235" t="str">
        <f>VLOOKUP(H235,LUtable!A$3:B$15,2,FALSE)</f>
        <v>Licensee Only</v>
      </c>
    </row>
    <row r="236" spans="1:22" x14ac:dyDescent="0.25">
      <c r="A236" s="14" t="s">
        <v>24</v>
      </c>
      <c r="B236">
        <v>56</v>
      </c>
      <c r="C236">
        <v>514893</v>
      </c>
      <c r="D236" t="s">
        <v>80</v>
      </c>
      <c r="E236" t="s">
        <v>311</v>
      </c>
      <c r="F236" t="s">
        <v>291</v>
      </c>
      <c r="G236" t="s">
        <v>20</v>
      </c>
      <c r="H236">
        <v>538820</v>
      </c>
      <c r="I236" t="s">
        <v>62</v>
      </c>
      <c r="J236">
        <v>10.4</v>
      </c>
      <c r="K236">
        <v>8120</v>
      </c>
      <c r="L236">
        <v>2893</v>
      </c>
      <c r="M236">
        <v>676.67</v>
      </c>
      <c r="N236">
        <v>241.08</v>
      </c>
      <c r="O236">
        <v>73295.58</v>
      </c>
      <c r="P236">
        <v>26113.81</v>
      </c>
      <c r="Q236" t="s">
        <v>611</v>
      </c>
      <c r="R236">
        <v>0.16</v>
      </c>
      <c r="S236">
        <v>0.06</v>
      </c>
      <c r="T236" t="s">
        <v>393</v>
      </c>
      <c r="U236">
        <v>8</v>
      </c>
      <c r="V236" t="str">
        <f>VLOOKUP(H236,LUtable!A$3:B$15,2,FALSE)</f>
        <v>Licensee Only</v>
      </c>
    </row>
    <row r="237" spans="1:22" x14ac:dyDescent="0.25">
      <c r="A237" s="14" t="s">
        <v>24</v>
      </c>
      <c r="B237">
        <v>57</v>
      </c>
      <c r="C237">
        <v>981670</v>
      </c>
      <c r="D237" t="s">
        <v>194</v>
      </c>
      <c r="E237" t="s">
        <v>372</v>
      </c>
      <c r="F237" t="s">
        <v>291</v>
      </c>
      <c r="G237" t="s">
        <v>20</v>
      </c>
      <c r="H237">
        <v>640010</v>
      </c>
      <c r="I237" t="s">
        <v>42</v>
      </c>
      <c r="J237">
        <v>17.95</v>
      </c>
      <c r="K237">
        <v>7998</v>
      </c>
      <c r="L237">
        <v>7836</v>
      </c>
      <c r="M237">
        <v>666.5</v>
      </c>
      <c r="N237">
        <v>653</v>
      </c>
      <c r="O237">
        <v>125632.3</v>
      </c>
      <c r="P237">
        <v>123087.61</v>
      </c>
      <c r="Q237" t="s">
        <v>305</v>
      </c>
      <c r="R237">
        <v>0.16</v>
      </c>
      <c r="S237">
        <v>0.16</v>
      </c>
      <c r="T237" t="s">
        <v>304</v>
      </c>
      <c r="U237">
        <v>49</v>
      </c>
      <c r="V237" t="str">
        <f>VLOOKUP(H237,LUtable!A$3:B$15,2,FALSE)</f>
        <v>Vintages</v>
      </c>
    </row>
    <row r="238" spans="1:22" x14ac:dyDescent="0.25">
      <c r="A238" s="14" t="s">
        <v>24</v>
      </c>
      <c r="B238">
        <v>58</v>
      </c>
      <c r="C238">
        <v>277822</v>
      </c>
      <c r="D238" t="s">
        <v>87</v>
      </c>
      <c r="E238" t="s">
        <v>303</v>
      </c>
      <c r="F238" t="s">
        <v>291</v>
      </c>
      <c r="G238" t="s">
        <v>20</v>
      </c>
      <c r="H238">
        <v>538820</v>
      </c>
      <c r="I238" t="s">
        <v>62</v>
      </c>
      <c r="J238">
        <v>14.05</v>
      </c>
      <c r="K238">
        <v>7982</v>
      </c>
      <c r="L238">
        <v>4097</v>
      </c>
      <c r="M238">
        <v>665.17</v>
      </c>
      <c r="N238">
        <v>341.42</v>
      </c>
      <c r="O238">
        <v>97832.48</v>
      </c>
      <c r="P238">
        <v>50215.44</v>
      </c>
      <c r="Q238" t="s">
        <v>408</v>
      </c>
      <c r="R238">
        <v>0.16</v>
      </c>
      <c r="S238">
        <v>0.09</v>
      </c>
      <c r="T238" t="s">
        <v>359</v>
      </c>
      <c r="U238">
        <v>11</v>
      </c>
      <c r="V238" t="str">
        <f>VLOOKUP(H238,LUtable!A$3:B$15,2,FALSE)</f>
        <v>Licensee Only</v>
      </c>
    </row>
    <row r="239" spans="1:22" x14ac:dyDescent="0.25">
      <c r="A239" s="14" t="s">
        <v>24</v>
      </c>
      <c r="B239">
        <v>59</v>
      </c>
      <c r="C239">
        <v>694737</v>
      </c>
      <c r="D239" t="s">
        <v>192</v>
      </c>
      <c r="E239" t="s">
        <v>371</v>
      </c>
      <c r="F239" t="s">
        <v>291</v>
      </c>
      <c r="G239" t="s">
        <v>20</v>
      </c>
      <c r="H239">
        <v>640010</v>
      </c>
      <c r="I239" t="s">
        <v>42</v>
      </c>
      <c r="J239">
        <v>16.95</v>
      </c>
      <c r="K239">
        <v>7290</v>
      </c>
      <c r="L239">
        <v>95</v>
      </c>
      <c r="M239">
        <v>607.5</v>
      </c>
      <c r="N239">
        <v>7.92</v>
      </c>
      <c r="O239">
        <v>108059.73</v>
      </c>
      <c r="P239">
        <v>1408.19</v>
      </c>
      <c r="Q239" t="s">
        <v>612</v>
      </c>
      <c r="R239">
        <v>0.14000000000000001</v>
      </c>
      <c r="S239">
        <v>0</v>
      </c>
      <c r="T239" t="s">
        <v>326</v>
      </c>
      <c r="U239">
        <v>58</v>
      </c>
      <c r="V239" t="str">
        <f>VLOOKUP(H239,LUtable!A$3:B$15,2,FALSE)</f>
        <v>Vintages</v>
      </c>
    </row>
    <row r="240" spans="1:22" x14ac:dyDescent="0.25">
      <c r="A240" s="14" t="s">
        <v>24</v>
      </c>
      <c r="B240">
        <v>60</v>
      </c>
      <c r="C240">
        <v>492710</v>
      </c>
      <c r="D240" t="s">
        <v>101</v>
      </c>
      <c r="E240" t="s">
        <v>377</v>
      </c>
      <c r="F240" t="s">
        <v>291</v>
      </c>
      <c r="G240" t="s">
        <v>20</v>
      </c>
      <c r="H240">
        <v>538820</v>
      </c>
      <c r="I240" t="s">
        <v>62</v>
      </c>
      <c r="J240">
        <v>14.8</v>
      </c>
      <c r="K240">
        <v>7230</v>
      </c>
      <c r="L240">
        <v>4845</v>
      </c>
      <c r="M240">
        <v>602.5</v>
      </c>
      <c r="N240">
        <v>403.75</v>
      </c>
      <c r="O240">
        <v>93414.16</v>
      </c>
      <c r="P240">
        <v>62599.12</v>
      </c>
      <c r="Q240" t="s">
        <v>548</v>
      </c>
      <c r="R240">
        <v>0.14000000000000001</v>
      </c>
      <c r="S240">
        <v>0.1</v>
      </c>
      <c r="T240" t="s">
        <v>351</v>
      </c>
      <c r="U240">
        <v>23</v>
      </c>
      <c r="V240" t="str">
        <f>VLOOKUP(H240,LUtable!A$3:B$15,2,FALSE)</f>
        <v>Licensee Only</v>
      </c>
    </row>
    <row r="241" spans="1:22" x14ac:dyDescent="0.25">
      <c r="A241" s="14" t="s">
        <v>24</v>
      </c>
      <c r="B241">
        <v>61</v>
      </c>
      <c r="C241">
        <v>483495</v>
      </c>
      <c r="D241" t="s">
        <v>99</v>
      </c>
      <c r="E241" t="s">
        <v>373</v>
      </c>
      <c r="F241" t="s">
        <v>291</v>
      </c>
      <c r="G241" t="s">
        <v>20</v>
      </c>
      <c r="H241">
        <v>640010</v>
      </c>
      <c r="I241" t="s">
        <v>42</v>
      </c>
      <c r="J241">
        <v>21.95</v>
      </c>
      <c r="K241">
        <v>7071</v>
      </c>
      <c r="L241">
        <v>8605</v>
      </c>
      <c r="M241">
        <v>589.25</v>
      </c>
      <c r="N241">
        <v>717.08</v>
      </c>
      <c r="O241">
        <v>136101.10999999999</v>
      </c>
      <c r="P241">
        <v>165627.21</v>
      </c>
      <c r="Q241" t="s">
        <v>328</v>
      </c>
      <c r="R241">
        <v>0.14000000000000001</v>
      </c>
      <c r="S241">
        <v>0.18</v>
      </c>
      <c r="T241" t="s">
        <v>315</v>
      </c>
      <c r="U241">
        <v>39</v>
      </c>
      <c r="V241" t="str">
        <f>VLOOKUP(H241,LUtable!A$3:B$15,2,FALSE)</f>
        <v>Vintages</v>
      </c>
    </row>
    <row r="242" spans="1:22" x14ac:dyDescent="0.25">
      <c r="A242" s="14" t="s">
        <v>24</v>
      </c>
      <c r="B242">
        <v>62</v>
      </c>
      <c r="C242">
        <v>278606</v>
      </c>
      <c r="D242" t="s">
        <v>86</v>
      </c>
      <c r="E242" t="s">
        <v>290</v>
      </c>
      <c r="F242" t="s">
        <v>291</v>
      </c>
      <c r="G242" t="s">
        <v>20</v>
      </c>
      <c r="H242">
        <v>538820</v>
      </c>
      <c r="I242" t="s">
        <v>62</v>
      </c>
      <c r="J242">
        <v>10.6</v>
      </c>
      <c r="K242">
        <v>6991</v>
      </c>
      <c r="L242">
        <v>1776</v>
      </c>
      <c r="M242">
        <v>582.58000000000004</v>
      </c>
      <c r="N242">
        <v>148</v>
      </c>
      <c r="O242">
        <v>64341.95</v>
      </c>
      <c r="P242">
        <v>16345.49</v>
      </c>
      <c r="Q242" t="s">
        <v>613</v>
      </c>
      <c r="R242">
        <v>0.14000000000000001</v>
      </c>
      <c r="S242">
        <v>0.04</v>
      </c>
      <c r="T242" t="s">
        <v>556</v>
      </c>
      <c r="U242">
        <v>5</v>
      </c>
      <c r="V242" t="str">
        <f>VLOOKUP(H242,LUtable!A$3:B$15,2,FALSE)</f>
        <v>Licensee Only</v>
      </c>
    </row>
    <row r="243" spans="1:22" x14ac:dyDescent="0.25">
      <c r="A243" s="14" t="s">
        <v>24</v>
      </c>
      <c r="B243">
        <v>63</v>
      </c>
      <c r="C243">
        <v>391987</v>
      </c>
      <c r="D243" t="s">
        <v>614</v>
      </c>
      <c r="E243" t="s">
        <v>376</v>
      </c>
      <c r="F243" t="s">
        <v>291</v>
      </c>
      <c r="G243" t="s">
        <v>20</v>
      </c>
      <c r="H243">
        <v>640010</v>
      </c>
      <c r="I243" t="s">
        <v>42</v>
      </c>
      <c r="J243">
        <v>18.95</v>
      </c>
      <c r="K243">
        <v>6967</v>
      </c>
      <c r="L243">
        <v>5718</v>
      </c>
      <c r="M243">
        <v>580.58000000000004</v>
      </c>
      <c r="N243">
        <v>476.5</v>
      </c>
      <c r="O243">
        <v>115602.88</v>
      </c>
      <c r="P243">
        <v>94878.32</v>
      </c>
      <c r="Q243" t="s">
        <v>338</v>
      </c>
      <c r="R243">
        <v>0.14000000000000001</v>
      </c>
      <c r="S243">
        <v>0.12</v>
      </c>
      <c r="T243" t="s">
        <v>313</v>
      </c>
      <c r="U243">
        <v>45</v>
      </c>
      <c r="V243" t="str">
        <f>VLOOKUP(H243,LUtable!A$3:B$15,2,FALSE)</f>
        <v>Vintages</v>
      </c>
    </row>
    <row r="244" spans="1:22" x14ac:dyDescent="0.25">
      <c r="A244" s="14" t="s">
        <v>24</v>
      </c>
      <c r="B244">
        <v>64</v>
      </c>
      <c r="C244">
        <v>492686</v>
      </c>
      <c r="D244" t="s">
        <v>95</v>
      </c>
      <c r="E244" t="s">
        <v>377</v>
      </c>
      <c r="F244" t="s">
        <v>291</v>
      </c>
      <c r="G244" t="s">
        <v>20</v>
      </c>
      <c r="H244">
        <v>538820</v>
      </c>
      <c r="I244" t="s">
        <v>62</v>
      </c>
      <c r="J244">
        <v>14.8</v>
      </c>
      <c r="K244">
        <v>6697</v>
      </c>
      <c r="L244">
        <v>3767</v>
      </c>
      <c r="M244">
        <v>558.08000000000004</v>
      </c>
      <c r="N244">
        <v>313.92</v>
      </c>
      <c r="O244">
        <v>86527.61</v>
      </c>
      <c r="P244">
        <v>48670.97</v>
      </c>
      <c r="Q244" t="s">
        <v>359</v>
      </c>
      <c r="R244">
        <v>0.13</v>
      </c>
      <c r="S244">
        <v>0.08</v>
      </c>
      <c r="T244" t="s">
        <v>474</v>
      </c>
      <c r="U244">
        <v>13</v>
      </c>
      <c r="V244" t="str">
        <f>VLOOKUP(H244,LUtable!A$3:B$15,2,FALSE)</f>
        <v>Licensee Only</v>
      </c>
    </row>
    <row r="245" spans="1:22" x14ac:dyDescent="0.25">
      <c r="A245" s="14" t="s">
        <v>24</v>
      </c>
      <c r="B245">
        <v>65</v>
      </c>
      <c r="C245">
        <v>441394</v>
      </c>
      <c r="D245" t="s">
        <v>64</v>
      </c>
      <c r="E245" t="s">
        <v>381</v>
      </c>
      <c r="F245" t="s">
        <v>291</v>
      </c>
      <c r="G245" t="s">
        <v>20</v>
      </c>
      <c r="H245">
        <v>640010</v>
      </c>
      <c r="I245" t="s">
        <v>42</v>
      </c>
      <c r="J245">
        <v>18.95</v>
      </c>
      <c r="K245">
        <v>6600</v>
      </c>
      <c r="L245">
        <v>53</v>
      </c>
      <c r="M245">
        <v>550</v>
      </c>
      <c r="N245">
        <v>4.42</v>
      </c>
      <c r="O245">
        <v>109513.27</v>
      </c>
      <c r="P245">
        <v>879.42</v>
      </c>
      <c r="Q245" t="s">
        <v>615</v>
      </c>
      <c r="R245">
        <v>0.13</v>
      </c>
      <c r="S245">
        <v>0</v>
      </c>
      <c r="T245" t="s">
        <v>326</v>
      </c>
      <c r="U245">
        <v>97</v>
      </c>
      <c r="V245" t="str">
        <f>VLOOKUP(H245,LUtable!A$3:B$15,2,FALSE)</f>
        <v>Vintages</v>
      </c>
    </row>
    <row r="246" spans="1:22" x14ac:dyDescent="0.25">
      <c r="A246" s="14" t="s">
        <v>24</v>
      </c>
      <c r="B246">
        <v>66</v>
      </c>
      <c r="C246">
        <v>536276</v>
      </c>
      <c r="D246" t="s">
        <v>94</v>
      </c>
      <c r="E246" t="s">
        <v>336</v>
      </c>
      <c r="F246" t="s">
        <v>291</v>
      </c>
      <c r="G246" t="s">
        <v>20</v>
      </c>
      <c r="H246">
        <v>640010</v>
      </c>
      <c r="I246" t="s">
        <v>42</v>
      </c>
      <c r="J246">
        <v>19.95</v>
      </c>
      <c r="K246">
        <v>6449</v>
      </c>
      <c r="L246">
        <v>12588</v>
      </c>
      <c r="M246">
        <v>537.41999999999996</v>
      </c>
      <c r="N246">
        <v>1049</v>
      </c>
      <c r="O246">
        <v>112714.82</v>
      </c>
      <c r="P246">
        <v>220011.5</v>
      </c>
      <c r="Q246" t="s">
        <v>525</v>
      </c>
      <c r="R246">
        <v>0.13</v>
      </c>
      <c r="S246">
        <v>0.26</v>
      </c>
      <c r="T246" t="s">
        <v>431</v>
      </c>
      <c r="U246">
        <v>81</v>
      </c>
      <c r="V246" t="str">
        <f>VLOOKUP(H246,LUtable!A$3:B$15,2,FALSE)</f>
        <v>Vintages</v>
      </c>
    </row>
    <row r="247" spans="1:22" x14ac:dyDescent="0.25">
      <c r="A247" s="14" t="s">
        <v>24</v>
      </c>
      <c r="B247">
        <v>67</v>
      </c>
      <c r="C247">
        <v>514885</v>
      </c>
      <c r="D247" t="s">
        <v>92</v>
      </c>
      <c r="E247" t="s">
        <v>311</v>
      </c>
      <c r="F247" t="s">
        <v>291</v>
      </c>
      <c r="G247" t="s">
        <v>20</v>
      </c>
      <c r="H247">
        <v>538820</v>
      </c>
      <c r="I247" t="s">
        <v>62</v>
      </c>
      <c r="J247">
        <v>10.1</v>
      </c>
      <c r="K247">
        <v>6278</v>
      </c>
      <c r="L247">
        <v>2420</v>
      </c>
      <c r="M247">
        <v>523.16999999999996</v>
      </c>
      <c r="N247">
        <v>201.67</v>
      </c>
      <c r="O247">
        <v>55001.95</v>
      </c>
      <c r="P247">
        <v>21201.77</v>
      </c>
      <c r="Q247" t="s">
        <v>616</v>
      </c>
      <c r="R247">
        <v>0.12</v>
      </c>
      <c r="S247">
        <v>0.05</v>
      </c>
      <c r="T247" t="s">
        <v>369</v>
      </c>
      <c r="U247">
        <v>5</v>
      </c>
      <c r="V247" t="str">
        <f>VLOOKUP(H247,LUtable!A$3:B$15,2,FALSE)</f>
        <v>Licensee Only</v>
      </c>
    </row>
    <row r="248" spans="1:22" x14ac:dyDescent="0.25">
      <c r="A248" s="14" t="s">
        <v>24</v>
      </c>
      <c r="B248">
        <v>68</v>
      </c>
      <c r="C248">
        <v>927186</v>
      </c>
      <c r="D248" t="s">
        <v>76</v>
      </c>
      <c r="E248" t="s">
        <v>332</v>
      </c>
      <c r="F248" t="s">
        <v>291</v>
      </c>
      <c r="G248" t="s">
        <v>20</v>
      </c>
      <c r="H248">
        <v>640010</v>
      </c>
      <c r="I248" t="s">
        <v>42</v>
      </c>
      <c r="J248">
        <v>21.95</v>
      </c>
      <c r="K248">
        <v>5956</v>
      </c>
      <c r="M248">
        <v>496.33</v>
      </c>
      <c r="O248">
        <v>114639.82</v>
      </c>
      <c r="Q248" t="s">
        <v>326</v>
      </c>
      <c r="R248">
        <v>0.12</v>
      </c>
      <c r="T248" t="s">
        <v>326</v>
      </c>
      <c r="U248">
        <v>89</v>
      </c>
      <c r="V248" t="str">
        <f>VLOOKUP(H248,LUtable!A$3:B$15,2,FALSE)</f>
        <v>Vintages</v>
      </c>
    </row>
    <row r="249" spans="1:22" x14ac:dyDescent="0.25">
      <c r="A249" s="14" t="s">
        <v>24</v>
      </c>
      <c r="B249">
        <v>69</v>
      </c>
      <c r="C249">
        <v>148429</v>
      </c>
      <c r="D249" t="s">
        <v>278</v>
      </c>
      <c r="E249" t="s">
        <v>300</v>
      </c>
      <c r="F249" t="s">
        <v>291</v>
      </c>
      <c r="G249" t="s">
        <v>20</v>
      </c>
      <c r="H249">
        <v>640010</v>
      </c>
      <c r="I249" t="s">
        <v>42</v>
      </c>
      <c r="J249">
        <v>18.95</v>
      </c>
      <c r="K249">
        <v>5666</v>
      </c>
      <c r="M249">
        <v>472.17</v>
      </c>
      <c r="O249">
        <v>94015.49</v>
      </c>
      <c r="Q249" t="s">
        <v>326</v>
      </c>
      <c r="R249">
        <v>0.11</v>
      </c>
      <c r="T249" t="s">
        <v>326</v>
      </c>
      <c r="U249">
        <v>91</v>
      </c>
      <c r="V249" t="str">
        <f>VLOOKUP(H249,LUtable!A$3:B$15,2,FALSE)</f>
        <v>Vintages</v>
      </c>
    </row>
    <row r="250" spans="1:22" x14ac:dyDescent="0.25">
      <c r="A250" s="14" t="s">
        <v>24</v>
      </c>
      <c r="B250">
        <v>70</v>
      </c>
      <c r="C250">
        <v>317842</v>
      </c>
      <c r="D250" t="s">
        <v>90</v>
      </c>
      <c r="E250" t="s">
        <v>383</v>
      </c>
      <c r="F250" t="s">
        <v>291</v>
      </c>
      <c r="G250" t="s">
        <v>20</v>
      </c>
      <c r="H250">
        <v>640010</v>
      </c>
      <c r="I250" t="s">
        <v>42</v>
      </c>
      <c r="J250">
        <v>19.95</v>
      </c>
      <c r="K250">
        <v>5660</v>
      </c>
      <c r="L250">
        <v>4930</v>
      </c>
      <c r="M250">
        <v>471.67</v>
      </c>
      <c r="N250">
        <v>410.83</v>
      </c>
      <c r="O250">
        <v>98924.78</v>
      </c>
      <c r="P250">
        <v>86165.93</v>
      </c>
      <c r="Q250" t="s">
        <v>312</v>
      </c>
      <c r="R250">
        <v>0.11</v>
      </c>
      <c r="S250">
        <v>0.1</v>
      </c>
      <c r="T250" t="s">
        <v>342</v>
      </c>
      <c r="U250">
        <v>44</v>
      </c>
      <c r="V250" t="str">
        <f>VLOOKUP(H250,LUtable!A$3:B$15,2,FALSE)</f>
        <v>Vintages</v>
      </c>
    </row>
    <row r="251" spans="1:22" x14ac:dyDescent="0.25">
      <c r="A251" s="14" t="s">
        <v>24</v>
      </c>
      <c r="B251">
        <v>71</v>
      </c>
      <c r="C251">
        <v>388363</v>
      </c>
      <c r="D251" t="s">
        <v>439</v>
      </c>
      <c r="E251" t="s">
        <v>420</v>
      </c>
      <c r="F251" t="s">
        <v>291</v>
      </c>
      <c r="G251" t="s">
        <v>20</v>
      </c>
      <c r="H251">
        <v>640010</v>
      </c>
      <c r="I251" t="s">
        <v>42</v>
      </c>
      <c r="J251">
        <v>18.95</v>
      </c>
      <c r="K251">
        <v>5614</v>
      </c>
      <c r="L251">
        <v>6783</v>
      </c>
      <c r="M251">
        <v>467.83</v>
      </c>
      <c r="N251">
        <v>565.25</v>
      </c>
      <c r="O251">
        <v>93152.65</v>
      </c>
      <c r="P251">
        <v>112549.78</v>
      </c>
      <c r="Q251" t="s">
        <v>539</v>
      </c>
      <c r="R251">
        <v>0.11</v>
      </c>
      <c r="S251">
        <v>0.14000000000000001</v>
      </c>
      <c r="T251" t="s">
        <v>330</v>
      </c>
      <c r="U251">
        <v>207</v>
      </c>
      <c r="V251" t="str">
        <f>VLOOKUP(H251,LUtable!A$3:B$15,2,FALSE)</f>
        <v>Vintages</v>
      </c>
    </row>
    <row r="252" spans="1:22" x14ac:dyDescent="0.25">
      <c r="A252" s="14" t="s">
        <v>24</v>
      </c>
      <c r="B252">
        <v>72</v>
      </c>
      <c r="C252">
        <v>635458</v>
      </c>
      <c r="D252" t="s">
        <v>147</v>
      </c>
      <c r="E252" t="s">
        <v>386</v>
      </c>
      <c r="F252" t="s">
        <v>291</v>
      </c>
      <c r="G252" t="s">
        <v>20</v>
      </c>
      <c r="H252">
        <v>640010</v>
      </c>
      <c r="I252" t="s">
        <v>42</v>
      </c>
      <c r="J252">
        <v>24.95</v>
      </c>
      <c r="K252">
        <v>5541</v>
      </c>
      <c r="M252">
        <v>461.75</v>
      </c>
      <c r="O252">
        <v>121362.61</v>
      </c>
      <c r="Q252" t="s">
        <v>326</v>
      </c>
      <c r="R252">
        <v>0.11</v>
      </c>
      <c r="T252" t="s">
        <v>326</v>
      </c>
      <c r="U252">
        <v>49</v>
      </c>
      <c r="V252" t="str">
        <f>VLOOKUP(H252,LUtable!A$3:B$15,2,FALSE)</f>
        <v>Vintages</v>
      </c>
    </row>
    <row r="253" spans="1:22" x14ac:dyDescent="0.25">
      <c r="A253" s="14" t="s">
        <v>24</v>
      </c>
      <c r="B253">
        <v>73</v>
      </c>
      <c r="C253">
        <v>149328</v>
      </c>
      <c r="D253" t="s">
        <v>276</v>
      </c>
      <c r="E253" t="s">
        <v>391</v>
      </c>
      <c r="F253" t="s">
        <v>291</v>
      </c>
      <c r="G253" t="s">
        <v>20</v>
      </c>
      <c r="H253">
        <v>640010</v>
      </c>
      <c r="I253" t="s">
        <v>42</v>
      </c>
      <c r="J253">
        <v>19.95</v>
      </c>
      <c r="K253">
        <v>5530</v>
      </c>
      <c r="M253">
        <v>460.83</v>
      </c>
      <c r="O253">
        <v>96652.65</v>
      </c>
      <c r="Q253" t="s">
        <v>326</v>
      </c>
      <c r="R253">
        <v>0.11</v>
      </c>
      <c r="T253" t="s">
        <v>326</v>
      </c>
      <c r="U253">
        <v>66</v>
      </c>
      <c r="V253" t="str">
        <f>VLOOKUP(H253,LUtable!A$3:B$15,2,FALSE)</f>
        <v>Vintages</v>
      </c>
    </row>
    <row r="254" spans="1:22" x14ac:dyDescent="0.25">
      <c r="A254" s="14" t="s">
        <v>24</v>
      </c>
      <c r="B254">
        <v>74</v>
      </c>
      <c r="C254">
        <v>606848</v>
      </c>
      <c r="D254" t="s">
        <v>111</v>
      </c>
      <c r="E254" t="s">
        <v>332</v>
      </c>
      <c r="F254" t="s">
        <v>291</v>
      </c>
      <c r="G254" t="s">
        <v>20</v>
      </c>
      <c r="H254">
        <v>640010</v>
      </c>
      <c r="I254" t="s">
        <v>42</v>
      </c>
      <c r="J254">
        <v>21.95</v>
      </c>
      <c r="K254">
        <v>5492</v>
      </c>
      <c r="L254">
        <v>4741</v>
      </c>
      <c r="M254">
        <v>457.67</v>
      </c>
      <c r="N254">
        <v>395.08</v>
      </c>
      <c r="O254">
        <v>105708.85</v>
      </c>
      <c r="P254">
        <v>91253.759999999995</v>
      </c>
      <c r="Q254" t="s">
        <v>345</v>
      </c>
      <c r="R254">
        <v>0.11</v>
      </c>
      <c r="S254">
        <v>0.1</v>
      </c>
      <c r="T254" t="s">
        <v>342</v>
      </c>
      <c r="U254">
        <v>57</v>
      </c>
      <c r="V254" t="str">
        <f>VLOOKUP(H254,LUtable!A$3:B$15,2,FALSE)</f>
        <v>Vintages</v>
      </c>
    </row>
    <row r="255" spans="1:22" x14ac:dyDescent="0.25">
      <c r="A255" s="14" t="s">
        <v>24</v>
      </c>
      <c r="B255">
        <v>75</v>
      </c>
      <c r="C255">
        <v>416222</v>
      </c>
      <c r="D255" t="s">
        <v>193</v>
      </c>
      <c r="E255" t="s">
        <v>332</v>
      </c>
      <c r="F255" t="s">
        <v>291</v>
      </c>
      <c r="G255" t="s">
        <v>20</v>
      </c>
      <c r="H255">
        <v>433580</v>
      </c>
      <c r="I255" t="s">
        <v>42</v>
      </c>
      <c r="J255">
        <v>10.95</v>
      </c>
      <c r="K255">
        <v>5454</v>
      </c>
      <c r="L255">
        <v>32408</v>
      </c>
      <c r="M255">
        <v>454.5</v>
      </c>
      <c r="N255">
        <v>2700.67</v>
      </c>
      <c r="O255">
        <v>51885.4</v>
      </c>
      <c r="P255">
        <v>308306.19</v>
      </c>
      <c r="Q255" t="s">
        <v>433</v>
      </c>
      <c r="R255">
        <v>0.11</v>
      </c>
      <c r="S255">
        <v>0.68</v>
      </c>
      <c r="T255" t="s">
        <v>617</v>
      </c>
      <c r="U255">
        <v>27</v>
      </c>
      <c r="V255" t="str">
        <f>VLOOKUP(H255,LUtable!A$3:B$15,2,FALSE)</f>
        <v>Wines</v>
      </c>
    </row>
    <row r="256" spans="1:22" x14ac:dyDescent="0.25">
      <c r="A256" s="14" t="s">
        <v>24</v>
      </c>
      <c r="B256">
        <v>76</v>
      </c>
      <c r="C256">
        <v>630632</v>
      </c>
      <c r="D256" t="s">
        <v>134</v>
      </c>
      <c r="E256" t="s">
        <v>387</v>
      </c>
      <c r="F256" t="s">
        <v>291</v>
      </c>
      <c r="G256" t="s">
        <v>20</v>
      </c>
      <c r="H256">
        <v>640010</v>
      </c>
      <c r="I256" t="s">
        <v>42</v>
      </c>
      <c r="J256">
        <v>23.95</v>
      </c>
      <c r="K256">
        <v>5452</v>
      </c>
      <c r="M256">
        <v>454.33</v>
      </c>
      <c r="O256">
        <v>114588.5</v>
      </c>
      <c r="Q256" t="s">
        <v>326</v>
      </c>
      <c r="R256">
        <v>0.11</v>
      </c>
      <c r="T256" t="s">
        <v>326</v>
      </c>
      <c r="U256">
        <v>52</v>
      </c>
      <c r="V256" t="str">
        <f>VLOOKUP(H256,LUtable!A$3:B$15,2,FALSE)</f>
        <v>Vintages</v>
      </c>
    </row>
    <row r="257" spans="1:22" x14ac:dyDescent="0.25">
      <c r="A257" s="14" t="s">
        <v>24</v>
      </c>
      <c r="B257">
        <v>77</v>
      </c>
      <c r="C257">
        <v>72520</v>
      </c>
      <c r="D257" t="s">
        <v>105</v>
      </c>
      <c r="E257" t="s">
        <v>321</v>
      </c>
      <c r="F257" t="s">
        <v>291</v>
      </c>
      <c r="G257" t="s">
        <v>20</v>
      </c>
      <c r="H257">
        <v>538820</v>
      </c>
      <c r="I257" t="s">
        <v>62</v>
      </c>
      <c r="J257">
        <v>17.8</v>
      </c>
      <c r="K257">
        <v>5237</v>
      </c>
      <c r="L257">
        <v>2519</v>
      </c>
      <c r="M257">
        <v>436.42</v>
      </c>
      <c r="N257">
        <v>209.92</v>
      </c>
      <c r="O257">
        <v>81567.429999999993</v>
      </c>
      <c r="P257">
        <v>39233.980000000003</v>
      </c>
      <c r="Q257" t="s">
        <v>618</v>
      </c>
      <c r="R257">
        <v>0.1</v>
      </c>
      <c r="S257">
        <v>0.05</v>
      </c>
      <c r="T257" t="s">
        <v>357</v>
      </c>
      <c r="U257">
        <v>3</v>
      </c>
      <c r="V257" t="str">
        <f>VLOOKUP(H257,LUtable!A$3:B$15,2,FALSE)</f>
        <v>Licensee Only</v>
      </c>
    </row>
    <row r="258" spans="1:22" x14ac:dyDescent="0.25">
      <c r="A258" s="14" t="s">
        <v>24</v>
      </c>
      <c r="B258">
        <v>78</v>
      </c>
      <c r="C258">
        <v>410001</v>
      </c>
      <c r="D258" t="s">
        <v>179</v>
      </c>
      <c r="E258" t="s">
        <v>390</v>
      </c>
      <c r="F258" t="s">
        <v>291</v>
      </c>
      <c r="G258" t="s">
        <v>20</v>
      </c>
      <c r="H258">
        <v>640010</v>
      </c>
      <c r="I258" t="s">
        <v>42</v>
      </c>
      <c r="J258">
        <v>19.95</v>
      </c>
      <c r="K258">
        <v>5120</v>
      </c>
      <c r="L258">
        <v>74</v>
      </c>
      <c r="M258">
        <v>426.67</v>
      </c>
      <c r="N258">
        <v>6.17</v>
      </c>
      <c r="O258">
        <v>89486.73</v>
      </c>
      <c r="P258">
        <v>1293.3599999999999</v>
      </c>
      <c r="Q258" t="s">
        <v>619</v>
      </c>
      <c r="R258">
        <v>0.1</v>
      </c>
      <c r="S258">
        <v>0</v>
      </c>
      <c r="T258" t="s">
        <v>326</v>
      </c>
      <c r="U258">
        <v>45</v>
      </c>
      <c r="V258" t="str">
        <f>VLOOKUP(H258,LUtable!A$3:B$15,2,FALSE)</f>
        <v>Vintages</v>
      </c>
    </row>
    <row r="259" spans="1:22" x14ac:dyDescent="0.25">
      <c r="A259" s="14" t="s">
        <v>24</v>
      </c>
      <c r="B259">
        <v>79</v>
      </c>
      <c r="C259">
        <v>609909</v>
      </c>
      <c r="D259" t="s">
        <v>93</v>
      </c>
      <c r="E259" t="s">
        <v>311</v>
      </c>
      <c r="F259" t="s">
        <v>291</v>
      </c>
      <c r="G259" t="s">
        <v>20</v>
      </c>
      <c r="H259">
        <v>538820</v>
      </c>
      <c r="I259" t="s">
        <v>62</v>
      </c>
      <c r="J259">
        <v>21.25</v>
      </c>
      <c r="K259">
        <v>5113</v>
      </c>
      <c r="L259">
        <v>26</v>
      </c>
      <c r="M259">
        <v>426.08</v>
      </c>
      <c r="N259">
        <v>2.17</v>
      </c>
      <c r="O259">
        <v>95246.59</v>
      </c>
      <c r="P259">
        <v>484.34</v>
      </c>
      <c r="Q259" t="s">
        <v>620</v>
      </c>
      <c r="R259">
        <v>0.1</v>
      </c>
      <c r="S259">
        <v>0</v>
      </c>
      <c r="T259" t="s">
        <v>326</v>
      </c>
      <c r="U259">
        <v>2</v>
      </c>
      <c r="V259" t="str">
        <f>VLOOKUP(H259,LUtable!A$3:B$15,2,FALSE)</f>
        <v>Licensee Only</v>
      </c>
    </row>
    <row r="260" spans="1:22" x14ac:dyDescent="0.25">
      <c r="A260" s="14" t="s">
        <v>24</v>
      </c>
      <c r="B260">
        <v>80</v>
      </c>
      <c r="C260">
        <v>407858</v>
      </c>
      <c r="D260" t="s">
        <v>117</v>
      </c>
      <c r="E260" t="s">
        <v>373</v>
      </c>
      <c r="F260" t="s">
        <v>291</v>
      </c>
      <c r="G260" t="s">
        <v>20</v>
      </c>
      <c r="H260">
        <v>538820</v>
      </c>
      <c r="I260" t="s">
        <v>62</v>
      </c>
      <c r="J260">
        <v>10.15</v>
      </c>
      <c r="K260">
        <v>5023</v>
      </c>
      <c r="L260">
        <v>10964</v>
      </c>
      <c r="M260">
        <v>418.58</v>
      </c>
      <c r="N260">
        <v>913.67</v>
      </c>
      <c r="O260">
        <v>44229.07</v>
      </c>
      <c r="P260">
        <v>96541.42</v>
      </c>
      <c r="Q260" t="s">
        <v>385</v>
      </c>
      <c r="R260">
        <v>0.1</v>
      </c>
      <c r="S260">
        <v>0.23</v>
      </c>
      <c r="T260" t="s">
        <v>571</v>
      </c>
      <c r="U260">
        <v>2</v>
      </c>
      <c r="V260" t="str">
        <f>VLOOKUP(H260,LUtable!A$3:B$15,2,FALSE)</f>
        <v>Licensee Only</v>
      </c>
    </row>
    <row r="261" spans="1:22" x14ac:dyDescent="0.25">
      <c r="A261" s="14" t="s">
        <v>24</v>
      </c>
      <c r="B261">
        <v>81</v>
      </c>
      <c r="C261">
        <v>686675</v>
      </c>
      <c r="D261" t="s">
        <v>97</v>
      </c>
      <c r="E261" t="s">
        <v>321</v>
      </c>
      <c r="F261" t="s">
        <v>291</v>
      </c>
      <c r="G261" t="s">
        <v>20</v>
      </c>
      <c r="H261">
        <v>640010</v>
      </c>
      <c r="I261" t="s">
        <v>42</v>
      </c>
      <c r="J261">
        <v>21.95</v>
      </c>
      <c r="K261">
        <v>4930</v>
      </c>
      <c r="L261">
        <v>11579</v>
      </c>
      <c r="M261">
        <v>410.83</v>
      </c>
      <c r="N261">
        <v>964.92</v>
      </c>
      <c r="O261">
        <v>94891.59</v>
      </c>
      <c r="P261">
        <v>222870.13</v>
      </c>
      <c r="Q261" t="s">
        <v>571</v>
      </c>
      <c r="R261">
        <v>0.1</v>
      </c>
      <c r="S261">
        <v>0.24</v>
      </c>
      <c r="T261" t="s">
        <v>401</v>
      </c>
      <c r="U261">
        <v>62</v>
      </c>
      <c r="V261" t="str">
        <f>VLOOKUP(H261,LUtable!A$3:B$15,2,FALSE)</f>
        <v>Vintages</v>
      </c>
    </row>
    <row r="262" spans="1:22" x14ac:dyDescent="0.25">
      <c r="A262" s="14" t="s">
        <v>24</v>
      </c>
      <c r="B262">
        <v>82</v>
      </c>
      <c r="C262">
        <v>735043</v>
      </c>
      <c r="D262" t="s">
        <v>156</v>
      </c>
      <c r="E262" t="s">
        <v>324</v>
      </c>
      <c r="F262" t="s">
        <v>291</v>
      </c>
      <c r="G262" t="s">
        <v>20</v>
      </c>
      <c r="H262">
        <v>640010</v>
      </c>
      <c r="I262" t="s">
        <v>42</v>
      </c>
      <c r="J262">
        <v>24.95</v>
      </c>
      <c r="K262">
        <v>4903</v>
      </c>
      <c r="M262">
        <v>408.58</v>
      </c>
      <c r="O262">
        <v>107388.72</v>
      </c>
      <c r="Q262" t="s">
        <v>326</v>
      </c>
      <c r="R262">
        <v>0.1</v>
      </c>
      <c r="T262" t="s">
        <v>326</v>
      </c>
      <c r="U262">
        <v>46</v>
      </c>
      <c r="V262" t="str">
        <f>VLOOKUP(H262,LUtable!A$3:B$15,2,FALSE)</f>
        <v>Vintages</v>
      </c>
    </row>
    <row r="263" spans="1:22" x14ac:dyDescent="0.25">
      <c r="A263" s="14" t="s">
        <v>24</v>
      </c>
      <c r="B263">
        <v>83</v>
      </c>
      <c r="C263">
        <v>278622</v>
      </c>
      <c r="D263" t="s">
        <v>103</v>
      </c>
      <c r="E263" t="s">
        <v>290</v>
      </c>
      <c r="F263" t="s">
        <v>291</v>
      </c>
      <c r="G263" t="s">
        <v>20</v>
      </c>
      <c r="H263">
        <v>538820</v>
      </c>
      <c r="I263" t="s">
        <v>62</v>
      </c>
      <c r="J263">
        <v>10.6</v>
      </c>
      <c r="K263">
        <v>4583</v>
      </c>
      <c r="L263">
        <v>1644</v>
      </c>
      <c r="M263">
        <v>381.92</v>
      </c>
      <c r="N263">
        <v>137</v>
      </c>
      <c r="O263">
        <v>42179.82</v>
      </c>
      <c r="P263">
        <v>15130.62</v>
      </c>
      <c r="Q263" t="s">
        <v>595</v>
      </c>
      <c r="R263">
        <v>0.09</v>
      </c>
      <c r="S263">
        <v>0.03</v>
      </c>
      <c r="T263" t="s">
        <v>394</v>
      </c>
      <c r="U263">
        <v>4</v>
      </c>
      <c r="V263" t="str">
        <f>VLOOKUP(H263,LUtable!A$3:B$15,2,FALSE)</f>
        <v>Licensee Only</v>
      </c>
    </row>
    <row r="264" spans="1:22" x14ac:dyDescent="0.25">
      <c r="A264" s="14" t="s">
        <v>24</v>
      </c>
      <c r="B264">
        <v>84</v>
      </c>
      <c r="C264">
        <v>692343</v>
      </c>
      <c r="D264" t="s">
        <v>177</v>
      </c>
      <c r="E264" t="s">
        <v>294</v>
      </c>
      <c r="F264" t="s">
        <v>291</v>
      </c>
      <c r="G264" t="s">
        <v>20</v>
      </c>
      <c r="H264">
        <v>642025</v>
      </c>
      <c r="I264" t="s">
        <v>114</v>
      </c>
      <c r="J264">
        <v>19.95</v>
      </c>
      <c r="K264">
        <v>4461</v>
      </c>
      <c r="L264">
        <v>2388</v>
      </c>
      <c r="M264">
        <v>371.75</v>
      </c>
      <c r="N264">
        <v>199</v>
      </c>
      <c r="O264">
        <v>77968.81</v>
      </c>
      <c r="P264">
        <v>41737.17</v>
      </c>
      <c r="Q264" t="s">
        <v>621</v>
      </c>
      <c r="R264">
        <v>0.09</v>
      </c>
      <c r="S264">
        <v>0.05</v>
      </c>
      <c r="T264" t="s">
        <v>378</v>
      </c>
      <c r="U264">
        <v>28</v>
      </c>
      <c r="V264" t="str">
        <f>VLOOKUP(H264,LUtable!A$3:B$15,2,FALSE)</f>
        <v>Vintages</v>
      </c>
    </row>
    <row r="265" spans="1:22" x14ac:dyDescent="0.25">
      <c r="A265" s="14" t="s">
        <v>24</v>
      </c>
      <c r="B265">
        <v>85</v>
      </c>
      <c r="C265">
        <v>144386</v>
      </c>
      <c r="D265" t="s">
        <v>406</v>
      </c>
      <c r="E265" t="s">
        <v>407</v>
      </c>
      <c r="F265" t="s">
        <v>291</v>
      </c>
      <c r="G265" t="s">
        <v>20</v>
      </c>
      <c r="H265">
        <v>640010</v>
      </c>
      <c r="I265" t="s">
        <v>42</v>
      </c>
      <c r="J265">
        <v>19.95</v>
      </c>
      <c r="K265">
        <v>4385</v>
      </c>
      <c r="M265">
        <v>365.42</v>
      </c>
      <c r="O265">
        <v>76640.490000000005</v>
      </c>
      <c r="Q265" t="s">
        <v>326</v>
      </c>
      <c r="R265">
        <v>0.09</v>
      </c>
      <c r="T265" t="s">
        <v>326</v>
      </c>
      <c r="U265">
        <v>138</v>
      </c>
      <c r="V265" t="str">
        <f>VLOOKUP(H265,LUtable!A$3:B$15,2,FALSE)</f>
        <v>Vintages</v>
      </c>
    </row>
    <row r="266" spans="1:22" x14ac:dyDescent="0.25">
      <c r="A266" s="14" t="s">
        <v>24</v>
      </c>
      <c r="B266">
        <v>86</v>
      </c>
      <c r="C266">
        <v>224428</v>
      </c>
      <c r="D266" t="s">
        <v>434</v>
      </c>
      <c r="E266" t="s">
        <v>413</v>
      </c>
      <c r="F266" t="s">
        <v>291</v>
      </c>
      <c r="G266" t="s">
        <v>20</v>
      </c>
      <c r="H266">
        <v>640010</v>
      </c>
      <c r="I266" t="s">
        <v>42</v>
      </c>
      <c r="J266">
        <v>19.95</v>
      </c>
      <c r="K266">
        <v>4275</v>
      </c>
      <c r="L266">
        <v>12</v>
      </c>
      <c r="M266">
        <v>356.25</v>
      </c>
      <c r="N266">
        <v>1</v>
      </c>
      <c r="O266">
        <v>74717.919999999998</v>
      </c>
      <c r="P266">
        <v>209.73</v>
      </c>
      <c r="Q266" t="s">
        <v>622</v>
      </c>
      <c r="R266">
        <v>0.08</v>
      </c>
      <c r="S266">
        <v>0</v>
      </c>
      <c r="T266" t="s">
        <v>326</v>
      </c>
      <c r="U266">
        <v>119</v>
      </c>
      <c r="V266" t="str">
        <f>VLOOKUP(H266,LUtable!A$3:B$15,2,FALSE)</f>
        <v>Vintages</v>
      </c>
    </row>
    <row r="267" spans="1:22" x14ac:dyDescent="0.25">
      <c r="A267" s="14" t="s">
        <v>24</v>
      </c>
      <c r="B267">
        <v>87</v>
      </c>
      <c r="C267">
        <v>630202</v>
      </c>
      <c r="D267" t="s">
        <v>144</v>
      </c>
      <c r="E267" t="s">
        <v>340</v>
      </c>
      <c r="F267" t="s">
        <v>291</v>
      </c>
      <c r="G267" t="s">
        <v>20</v>
      </c>
      <c r="H267">
        <v>640020</v>
      </c>
      <c r="I267" t="s">
        <v>46</v>
      </c>
      <c r="J267">
        <v>17.95</v>
      </c>
      <c r="K267">
        <v>4136</v>
      </c>
      <c r="M267">
        <v>344.67</v>
      </c>
      <c r="O267">
        <v>64968.14</v>
      </c>
      <c r="Q267" t="s">
        <v>326</v>
      </c>
      <c r="R267">
        <v>0.08</v>
      </c>
      <c r="T267" t="s">
        <v>326</v>
      </c>
      <c r="U267">
        <v>25</v>
      </c>
      <c r="V267" t="str">
        <f>VLOOKUP(H267,LUtable!A$3:B$15,2,FALSE)</f>
        <v>Vintages</v>
      </c>
    </row>
    <row r="268" spans="1:22" x14ac:dyDescent="0.25">
      <c r="A268" s="14" t="s">
        <v>24</v>
      </c>
      <c r="B268">
        <v>88</v>
      </c>
      <c r="C268">
        <v>734681</v>
      </c>
      <c r="D268" t="s">
        <v>132</v>
      </c>
      <c r="E268" t="s">
        <v>321</v>
      </c>
      <c r="F268" t="s">
        <v>291</v>
      </c>
      <c r="G268" t="s">
        <v>20</v>
      </c>
      <c r="H268">
        <v>642015</v>
      </c>
      <c r="I268" t="s">
        <v>54</v>
      </c>
      <c r="J268">
        <v>24.95</v>
      </c>
      <c r="K268">
        <v>4125</v>
      </c>
      <c r="L268">
        <v>211</v>
      </c>
      <c r="M268">
        <v>343.75</v>
      </c>
      <c r="N268">
        <v>17.579999999999998</v>
      </c>
      <c r="O268">
        <v>90348.45</v>
      </c>
      <c r="P268">
        <v>4621.46</v>
      </c>
      <c r="Q268" t="s">
        <v>623</v>
      </c>
      <c r="R268">
        <v>0.08</v>
      </c>
      <c r="S268">
        <v>0</v>
      </c>
      <c r="T268" t="s">
        <v>326</v>
      </c>
      <c r="U268">
        <v>34</v>
      </c>
      <c r="V268" t="str">
        <f>VLOOKUP(H268,LUtable!A$3:B$15,2,FALSE)</f>
        <v>Vintages</v>
      </c>
    </row>
    <row r="269" spans="1:22" x14ac:dyDescent="0.25">
      <c r="A269" s="14" t="s">
        <v>24</v>
      </c>
      <c r="B269">
        <v>89</v>
      </c>
      <c r="C269">
        <v>536185</v>
      </c>
      <c r="D269" t="s">
        <v>128</v>
      </c>
      <c r="E269" t="s">
        <v>396</v>
      </c>
      <c r="F269" t="s">
        <v>291</v>
      </c>
      <c r="G269" t="s">
        <v>20</v>
      </c>
      <c r="H269">
        <v>640020</v>
      </c>
      <c r="I269" t="s">
        <v>46</v>
      </c>
      <c r="J269">
        <v>16.95</v>
      </c>
      <c r="K269">
        <v>4070</v>
      </c>
      <c r="L269">
        <v>5224</v>
      </c>
      <c r="M269">
        <v>339.17</v>
      </c>
      <c r="N269">
        <v>435.33</v>
      </c>
      <c r="O269">
        <v>60329.65</v>
      </c>
      <c r="P269">
        <v>77435.399999999994</v>
      </c>
      <c r="Q269" t="s">
        <v>315</v>
      </c>
      <c r="R269">
        <v>0.08</v>
      </c>
      <c r="S269">
        <v>0.11</v>
      </c>
      <c r="T269" t="s">
        <v>397</v>
      </c>
      <c r="U269">
        <v>35</v>
      </c>
      <c r="V269" t="str">
        <f>VLOOKUP(H269,LUtable!A$3:B$15,2,FALSE)</f>
        <v>Vintages</v>
      </c>
    </row>
    <row r="270" spans="1:22" x14ac:dyDescent="0.25">
      <c r="A270" s="14" t="s">
        <v>24</v>
      </c>
      <c r="B270">
        <v>90</v>
      </c>
      <c r="C270">
        <v>428573</v>
      </c>
      <c r="D270" t="s">
        <v>106</v>
      </c>
      <c r="E270" t="s">
        <v>290</v>
      </c>
      <c r="F270" t="s">
        <v>291</v>
      </c>
      <c r="G270" t="s">
        <v>20</v>
      </c>
      <c r="H270">
        <v>538820</v>
      </c>
      <c r="I270" t="s">
        <v>62</v>
      </c>
      <c r="J270">
        <v>17.25</v>
      </c>
      <c r="K270">
        <v>4022</v>
      </c>
      <c r="L270">
        <v>752</v>
      </c>
      <c r="M270">
        <v>335.17</v>
      </c>
      <c r="N270">
        <v>62.67</v>
      </c>
      <c r="O270">
        <v>60685.93</v>
      </c>
      <c r="P270">
        <v>11346.55</v>
      </c>
      <c r="Q270" t="s">
        <v>624</v>
      </c>
      <c r="R270">
        <v>0.08</v>
      </c>
      <c r="S270">
        <v>0.02</v>
      </c>
      <c r="T270" t="s">
        <v>502</v>
      </c>
      <c r="U270">
        <v>3</v>
      </c>
      <c r="V270" t="str">
        <f>VLOOKUP(H270,LUtable!A$3:B$15,2,FALSE)</f>
        <v>Licensee Only</v>
      </c>
    </row>
    <row r="271" spans="1:22" x14ac:dyDescent="0.25">
      <c r="A271" s="14" t="s">
        <v>24</v>
      </c>
      <c r="B271">
        <v>91</v>
      </c>
      <c r="C271">
        <v>571737</v>
      </c>
      <c r="D271" t="s">
        <v>119</v>
      </c>
      <c r="E271" t="s">
        <v>332</v>
      </c>
      <c r="F271" t="s">
        <v>291</v>
      </c>
      <c r="G271" t="s">
        <v>20</v>
      </c>
      <c r="H271">
        <v>538820</v>
      </c>
      <c r="I271" t="s">
        <v>62</v>
      </c>
      <c r="J271">
        <v>15</v>
      </c>
      <c r="K271">
        <v>3847</v>
      </c>
      <c r="L271">
        <v>49</v>
      </c>
      <c r="M271">
        <v>320.58</v>
      </c>
      <c r="N271">
        <v>4.08</v>
      </c>
      <c r="O271">
        <v>50385.49</v>
      </c>
      <c r="P271">
        <v>641.77</v>
      </c>
      <c r="Q271" t="s">
        <v>625</v>
      </c>
      <c r="R271">
        <v>0.08</v>
      </c>
      <c r="S271">
        <v>0</v>
      </c>
      <c r="T271" t="s">
        <v>326</v>
      </c>
      <c r="U271">
        <v>24</v>
      </c>
      <c r="V271" t="str">
        <f>VLOOKUP(H271,LUtable!A$3:B$15,2,FALSE)</f>
        <v>Licensee Only</v>
      </c>
    </row>
    <row r="272" spans="1:22" x14ac:dyDescent="0.25">
      <c r="A272" s="14" t="s">
        <v>24</v>
      </c>
      <c r="B272">
        <v>92</v>
      </c>
      <c r="C272">
        <v>492272</v>
      </c>
      <c r="D272" t="s">
        <v>172</v>
      </c>
      <c r="E272" t="s">
        <v>399</v>
      </c>
      <c r="F272" t="s">
        <v>291</v>
      </c>
      <c r="G272" t="s">
        <v>20</v>
      </c>
      <c r="H272">
        <v>640010</v>
      </c>
      <c r="I272" t="s">
        <v>42</v>
      </c>
      <c r="J272">
        <v>21.95</v>
      </c>
      <c r="K272">
        <v>3770</v>
      </c>
      <c r="L272">
        <v>19</v>
      </c>
      <c r="M272">
        <v>314.17</v>
      </c>
      <c r="N272">
        <v>1.58</v>
      </c>
      <c r="O272">
        <v>72564.160000000003</v>
      </c>
      <c r="P272">
        <v>365.71</v>
      </c>
      <c r="Q272" t="s">
        <v>626</v>
      </c>
      <c r="R272">
        <v>7.0000000000000007E-2</v>
      </c>
      <c r="S272">
        <v>0</v>
      </c>
      <c r="T272" t="s">
        <v>326</v>
      </c>
      <c r="U272">
        <v>32</v>
      </c>
      <c r="V272" t="str">
        <f>VLOOKUP(H272,LUtable!A$3:B$15,2,FALSE)</f>
        <v>Vintages</v>
      </c>
    </row>
    <row r="273" spans="1:22" x14ac:dyDescent="0.25">
      <c r="A273" s="14" t="s">
        <v>24</v>
      </c>
      <c r="B273">
        <v>93</v>
      </c>
      <c r="C273">
        <v>680967</v>
      </c>
      <c r="D273" t="s">
        <v>113</v>
      </c>
      <c r="E273" t="s">
        <v>290</v>
      </c>
      <c r="F273" t="s">
        <v>291</v>
      </c>
      <c r="G273" t="s">
        <v>20</v>
      </c>
      <c r="H273">
        <v>642025</v>
      </c>
      <c r="I273" t="s">
        <v>114</v>
      </c>
      <c r="J273">
        <v>19.95</v>
      </c>
      <c r="K273">
        <v>3706</v>
      </c>
      <c r="L273">
        <v>5933</v>
      </c>
      <c r="M273">
        <v>308.83</v>
      </c>
      <c r="N273">
        <v>494.42</v>
      </c>
      <c r="O273">
        <v>64773.01</v>
      </c>
      <c r="P273">
        <v>103696.24</v>
      </c>
      <c r="Q273" t="s">
        <v>446</v>
      </c>
      <c r="R273">
        <v>7.0000000000000007E-2</v>
      </c>
      <c r="S273">
        <v>0.12</v>
      </c>
      <c r="T273" t="s">
        <v>486</v>
      </c>
      <c r="U273">
        <v>36</v>
      </c>
      <c r="V273" t="str">
        <f>VLOOKUP(H273,LUtable!A$3:B$15,2,FALSE)</f>
        <v>Vintages</v>
      </c>
    </row>
    <row r="274" spans="1:22" x14ac:dyDescent="0.25">
      <c r="A274" s="14" t="s">
        <v>24</v>
      </c>
      <c r="B274">
        <v>94</v>
      </c>
      <c r="C274">
        <v>60137</v>
      </c>
      <c r="D274" t="s">
        <v>196</v>
      </c>
      <c r="E274" t="s">
        <v>372</v>
      </c>
      <c r="F274" t="s">
        <v>291</v>
      </c>
      <c r="G274" t="s">
        <v>20</v>
      </c>
      <c r="H274">
        <v>642015</v>
      </c>
      <c r="I274" t="s">
        <v>54</v>
      </c>
      <c r="J274">
        <v>18.95</v>
      </c>
      <c r="K274">
        <v>3256</v>
      </c>
      <c r="M274">
        <v>271.33</v>
      </c>
      <c r="O274">
        <v>54026.55</v>
      </c>
      <c r="Q274" t="s">
        <v>326</v>
      </c>
      <c r="R274">
        <v>0.06</v>
      </c>
      <c r="T274" t="s">
        <v>326</v>
      </c>
      <c r="U274">
        <v>31</v>
      </c>
      <c r="V274" t="str">
        <f>VLOOKUP(H274,LUtable!A$3:B$15,2,FALSE)</f>
        <v>Vintages</v>
      </c>
    </row>
    <row r="275" spans="1:22" x14ac:dyDescent="0.25">
      <c r="A275" s="14" t="s">
        <v>24</v>
      </c>
      <c r="B275">
        <v>95</v>
      </c>
      <c r="C275">
        <v>645366</v>
      </c>
      <c r="D275" t="s">
        <v>155</v>
      </c>
      <c r="E275" t="s">
        <v>376</v>
      </c>
      <c r="F275" t="s">
        <v>291</v>
      </c>
      <c r="G275" t="s">
        <v>20</v>
      </c>
      <c r="H275">
        <v>640020</v>
      </c>
      <c r="I275" t="s">
        <v>46</v>
      </c>
      <c r="J275">
        <v>19.95</v>
      </c>
      <c r="K275">
        <v>3038</v>
      </c>
      <c r="M275">
        <v>253.17</v>
      </c>
      <c r="O275">
        <v>53097.79</v>
      </c>
      <c r="Q275" t="s">
        <v>326</v>
      </c>
      <c r="R275">
        <v>0.06</v>
      </c>
      <c r="T275" t="s">
        <v>326</v>
      </c>
      <c r="U275">
        <v>27</v>
      </c>
      <c r="V275" t="str">
        <f>VLOOKUP(H275,LUtable!A$3:B$15,2,FALSE)</f>
        <v>Vintages</v>
      </c>
    </row>
    <row r="276" spans="1:22" x14ac:dyDescent="0.25">
      <c r="A276" s="14" t="s">
        <v>24</v>
      </c>
      <c r="B276">
        <v>96</v>
      </c>
      <c r="C276">
        <v>624486</v>
      </c>
      <c r="D276" t="s">
        <v>109</v>
      </c>
      <c r="E276" t="s">
        <v>290</v>
      </c>
      <c r="F276" t="s">
        <v>291</v>
      </c>
      <c r="G276" t="s">
        <v>20</v>
      </c>
      <c r="H276">
        <v>538820</v>
      </c>
      <c r="I276" t="s">
        <v>62</v>
      </c>
      <c r="J276">
        <v>13.75</v>
      </c>
      <c r="K276">
        <v>3036</v>
      </c>
      <c r="L276">
        <v>1030</v>
      </c>
      <c r="M276">
        <v>253</v>
      </c>
      <c r="N276">
        <v>85.83</v>
      </c>
      <c r="O276">
        <v>36405.129999999997</v>
      </c>
      <c r="P276">
        <v>12350.88</v>
      </c>
      <c r="Q276" t="s">
        <v>594</v>
      </c>
      <c r="R276">
        <v>0.06</v>
      </c>
      <c r="S276">
        <v>0.02</v>
      </c>
      <c r="T276" t="s">
        <v>394</v>
      </c>
      <c r="U276">
        <v>3</v>
      </c>
      <c r="V276" t="str">
        <f>VLOOKUP(H276,LUtable!A$3:B$15,2,FALSE)</f>
        <v>Licensee Only</v>
      </c>
    </row>
    <row r="277" spans="1:22" x14ac:dyDescent="0.25">
      <c r="A277" s="14" t="s">
        <v>24</v>
      </c>
      <c r="B277">
        <v>97</v>
      </c>
      <c r="C277">
        <v>552596</v>
      </c>
      <c r="D277" t="s">
        <v>122</v>
      </c>
      <c r="E277" t="s">
        <v>336</v>
      </c>
      <c r="F277" t="s">
        <v>291</v>
      </c>
      <c r="G277" t="s">
        <v>20</v>
      </c>
      <c r="H277">
        <v>538820</v>
      </c>
      <c r="I277" t="s">
        <v>62</v>
      </c>
      <c r="J277">
        <v>14.2</v>
      </c>
      <c r="K277">
        <v>3005</v>
      </c>
      <c r="L277">
        <v>398</v>
      </c>
      <c r="M277">
        <v>250.42</v>
      </c>
      <c r="N277">
        <v>33.17</v>
      </c>
      <c r="O277">
        <v>37230.089999999997</v>
      </c>
      <c r="P277">
        <v>4930.97</v>
      </c>
      <c r="Q277" t="s">
        <v>627</v>
      </c>
      <c r="R277">
        <v>0.06</v>
      </c>
      <c r="S277">
        <v>0.01</v>
      </c>
      <c r="T277" t="s">
        <v>341</v>
      </c>
      <c r="U277">
        <v>12</v>
      </c>
      <c r="V277" t="str">
        <f>VLOOKUP(H277,LUtable!A$3:B$15,2,FALSE)</f>
        <v>Licensee Only</v>
      </c>
    </row>
    <row r="278" spans="1:22" x14ac:dyDescent="0.25">
      <c r="A278" s="14" t="s">
        <v>24</v>
      </c>
      <c r="B278">
        <v>98</v>
      </c>
      <c r="C278">
        <v>278648</v>
      </c>
      <c r="D278" t="s">
        <v>120</v>
      </c>
      <c r="E278" t="s">
        <v>405</v>
      </c>
      <c r="F278" t="s">
        <v>291</v>
      </c>
      <c r="G278" t="s">
        <v>20</v>
      </c>
      <c r="H278">
        <v>538820</v>
      </c>
      <c r="I278" t="s">
        <v>62</v>
      </c>
      <c r="J278">
        <v>8.35</v>
      </c>
      <c r="K278">
        <v>2968</v>
      </c>
      <c r="L278">
        <v>2323</v>
      </c>
      <c r="M278">
        <v>247.33</v>
      </c>
      <c r="N278">
        <v>193.58</v>
      </c>
      <c r="O278">
        <v>21406.37</v>
      </c>
      <c r="P278">
        <v>16754.38</v>
      </c>
      <c r="Q278" t="s">
        <v>469</v>
      </c>
      <c r="R278">
        <v>0.06</v>
      </c>
      <c r="S278">
        <v>0.05</v>
      </c>
      <c r="T278" t="s">
        <v>496</v>
      </c>
      <c r="U278">
        <v>6</v>
      </c>
      <c r="V278" t="str">
        <f>VLOOKUP(H278,LUtable!A$3:B$15,2,FALSE)</f>
        <v>Licensee Only</v>
      </c>
    </row>
    <row r="279" spans="1:22" x14ac:dyDescent="0.25">
      <c r="A279" s="14" t="s">
        <v>24</v>
      </c>
      <c r="B279">
        <v>99</v>
      </c>
      <c r="C279">
        <v>141499</v>
      </c>
      <c r="D279" t="s">
        <v>197</v>
      </c>
      <c r="E279" t="s">
        <v>402</v>
      </c>
      <c r="F279" t="s">
        <v>291</v>
      </c>
      <c r="G279" t="s">
        <v>20</v>
      </c>
      <c r="H279">
        <v>640010</v>
      </c>
      <c r="I279" t="s">
        <v>42</v>
      </c>
      <c r="J279">
        <v>21.95</v>
      </c>
      <c r="K279">
        <v>2952</v>
      </c>
      <c r="M279">
        <v>246</v>
      </c>
      <c r="O279">
        <v>56819.47</v>
      </c>
      <c r="Q279" t="s">
        <v>326</v>
      </c>
      <c r="R279">
        <v>0.06</v>
      </c>
      <c r="T279" t="s">
        <v>326</v>
      </c>
      <c r="U279">
        <v>25</v>
      </c>
      <c r="V279" t="str">
        <f>VLOOKUP(H279,LUtable!A$3:B$15,2,FALSE)</f>
        <v>Vintages</v>
      </c>
    </row>
    <row r="280" spans="1:22" x14ac:dyDescent="0.25">
      <c r="A280" s="14" t="s">
        <v>24</v>
      </c>
      <c r="B280">
        <v>100</v>
      </c>
      <c r="C280">
        <v>648691</v>
      </c>
      <c r="D280" t="s">
        <v>176</v>
      </c>
      <c r="E280" t="s">
        <v>377</v>
      </c>
      <c r="F280" t="s">
        <v>291</v>
      </c>
      <c r="G280" t="s">
        <v>20</v>
      </c>
      <c r="H280">
        <v>640010</v>
      </c>
      <c r="I280" t="s">
        <v>42</v>
      </c>
      <c r="J280">
        <v>22.95</v>
      </c>
      <c r="K280">
        <v>2933</v>
      </c>
      <c r="M280">
        <v>244.42</v>
      </c>
      <c r="O280">
        <v>59049.34</v>
      </c>
      <c r="Q280" t="s">
        <v>326</v>
      </c>
      <c r="R280">
        <v>0.06</v>
      </c>
      <c r="T280" t="s">
        <v>326</v>
      </c>
      <c r="U280">
        <v>28</v>
      </c>
      <c r="V280" t="str">
        <f>VLOOKUP(H280,LUtable!A$3:B$15,2,FALSE)</f>
        <v>Vintages</v>
      </c>
    </row>
    <row r="281" spans="1:22" x14ac:dyDescent="0.25">
      <c r="A281" s="14" t="s">
        <v>24</v>
      </c>
      <c r="B281">
        <v>101</v>
      </c>
      <c r="C281">
        <v>163535</v>
      </c>
      <c r="D281" t="s">
        <v>148</v>
      </c>
      <c r="E281" t="s">
        <v>324</v>
      </c>
      <c r="F281" t="s">
        <v>291</v>
      </c>
      <c r="G281" t="s">
        <v>20</v>
      </c>
      <c r="H281">
        <v>640020</v>
      </c>
      <c r="I281" t="s">
        <v>46</v>
      </c>
      <c r="J281">
        <v>19.95</v>
      </c>
      <c r="K281">
        <v>2912</v>
      </c>
      <c r="L281">
        <v>3994</v>
      </c>
      <c r="M281">
        <v>242.67</v>
      </c>
      <c r="N281">
        <v>332.83</v>
      </c>
      <c r="O281">
        <v>50895.58</v>
      </c>
      <c r="P281">
        <v>69806.64</v>
      </c>
      <c r="Q281" t="s">
        <v>397</v>
      </c>
      <c r="R281">
        <v>0.06</v>
      </c>
      <c r="S281">
        <v>0.08</v>
      </c>
      <c r="T281" t="s">
        <v>403</v>
      </c>
      <c r="U281">
        <v>24</v>
      </c>
      <c r="V281" t="str">
        <f>VLOOKUP(H281,LUtable!A$3:B$15,2,FALSE)</f>
        <v>Vintages</v>
      </c>
    </row>
    <row r="282" spans="1:22" x14ac:dyDescent="0.25">
      <c r="A282" s="14" t="s">
        <v>24</v>
      </c>
      <c r="B282">
        <v>102</v>
      </c>
      <c r="C282">
        <v>924555</v>
      </c>
      <c r="D282" t="s">
        <v>279</v>
      </c>
      <c r="E282" t="s">
        <v>290</v>
      </c>
      <c r="F282" t="s">
        <v>291</v>
      </c>
      <c r="G282" t="s">
        <v>20</v>
      </c>
      <c r="H282">
        <v>640010</v>
      </c>
      <c r="I282" t="s">
        <v>42</v>
      </c>
      <c r="J282">
        <v>24.95</v>
      </c>
      <c r="K282">
        <v>2875</v>
      </c>
      <c r="M282">
        <v>239.58</v>
      </c>
      <c r="O282">
        <v>62970.13</v>
      </c>
      <c r="Q282" t="s">
        <v>326</v>
      </c>
      <c r="R282">
        <v>0.06</v>
      </c>
      <c r="T282" t="s">
        <v>326</v>
      </c>
      <c r="U282">
        <v>39</v>
      </c>
      <c r="V282" t="str">
        <f>VLOOKUP(H282,LUtable!A$3:B$15,2,FALSE)</f>
        <v>Vintages</v>
      </c>
    </row>
    <row r="283" spans="1:22" x14ac:dyDescent="0.25">
      <c r="A283" s="14" t="s">
        <v>24</v>
      </c>
      <c r="B283">
        <v>103</v>
      </c>
      <c r="C283">
        <v>630525</v>
      </c>
      <c r="D283" t="s">
        <v>158</v>
      </c>
      <c r="E283" t="s">
        <v>303</v>
      </c>
      <c r="F283" t="s">
        <v>291</v>
      </c>
      <c r="G283" t="s">
        <v>20</v>
      </c>
      <c r="H283">
        <v>640020</v>
      </c>
      <c r="I283" t="s">
        <v>46</v>
      </c>
      <c r="J283">
        <v>19.95</v>
      </c>
      <c r="K283">
        <v>2802</v>
      </c>
      <c r="M283">
        <v>233.5</v>
      </c>
      <c r="O283">
        <v>48973.01</v>
      </c>
      <c r="Q283" t="s">
        <v>326</v>
      </c>
      <c r="R283">
        <v>0.06</v>
      </c>
      <c r="T283" t="s">
        <v>326</v>
      </c>
      <c r="U283">
        <v>24</v>
      </c>
      <c r="V283" t="str">
        <f>VLOOKUP(H283,LUtable!A$3:B$15,2,FALSE)</f>
        <v>Vintages</v>
      </c>
    </row>
    <row r="284" spans="1:22" x14ac:dyDescent="0.25">
      <c r="A284" s="14" t="s">
        <v>24</v>
      </c>
      <c r="B284">
        <v>104</v>
      </c>
      <c r="C284">
        <v>10556</v>
      </c>
      <c r="D284" t="s">
        <v>277</v>
      </c>
      <c r="E284" t="s">
        <v>377</v>
      </c>
      <c r="F284" t="s">
        <v>291</v>
      </c>
      <c r="G284" t="s">
        <v>20</v>
      </c>
      <c r="H284">
        <v>640010</v>
      </c>
      <c r="I284" t="s">
        <v>42</v>
      </c>
      <c r="J284">
        <v>19.95</v>
      </c>
      <c r="K284">
        <v>2707</v>
      </c>
      <c r="M284">
        <v>225.58</v>
      </c>
      <c r="O284">
        <v>47312.61</v>
      </c>
      <c r="Q284" t="s">
        <v>326</v>
      </c>
      <c r="R284">
        <v>0.05</v>
      </c>
      <c r="T284" t="s">
        <v>326</v>
      </c>
      <c r="U284">
        <v>54</v>
      </c>
      <c r="V284" t="str">
        <f>VLOOKUP(H284,LUtable!A$3:B$15,2,FALSE)</f>
        <v>Vintages</v>
      </c>
    </row>
    <row r="285" spans="1:22" x14ac:dyDescent="0.25">
      <c r="A285" s="14" t="s">
        <v>24</v>
      </c>
      <c r="B285">
        <v>105</v>
      </c>
      <c r="C285">
        <v>447516</v>
      </c>
      <c r="D285" t="s">
        <v>102</v>
      </c>
      <c r="E285" t="s">
        <v>311</v>
      </c>
      <c r="F285" t="s">
        <v>291</v>
      </c>
      <c r="G285" t="s">
        <v>20</v>
      </c>
      <c r="H285">
        <v>640020</v>
      </c>
      <c r="I285" t="s">
        <v>46</v>
      </c>
      <c r="J285">
        <v>19.95</v>
      </c>
      <c r="K285">
        <v>2661</v>
      </c>
      <c r="M285">
        <v>221.75</v>
      </c>
      <c r="O285">
        <v>46508.63</v>
      </c>
      <c r="Q285" t="s">
        <v>326</v>
      </c>
      <c r="R285">
        <v>0.05</v>
      </c>
      <c r="T285" t="s">
        <v>326</v>
      </c>
      <c r="U285">
        <v>55</v>
      </c>
      <c r="V285" t="str">
        <f>VLOOKUP(H285,LUtable!A$3:B$15,2,FALSE)</f>
        <v>Vintages</v>
      </c>
    </row>
    <row r="286" spans="1:22" x14ac:dyDescent="0.25">
      <c r="A286" s="14" t="s">
        <v>24</v>
      </c>
      <c r="B286">
        <v>106</v>
      </c>
      <c r="C286">
        <v>468157</v>
      </c>
      <c r="D286" t="s">
        <v>108</v>
      </c>
      <c r="E286" t="s">
        <v>296</v>
      </c>
      <c r="F286" t="s">
        <v>291</v>
      </c>
      <c r="G286" t="s">
        <v>20</v>
      </c>
      <c r="H286">
        <v>538820</v>
      </c>
      <c r="I286" t="s">
        <v>62</v>
      </c>
      <c r="J286">
        <v>22.25</v>
      </c>
      <c r="K286">
        <v>2652</v>
      </c>
      <c r="L286">
        <v>738</v>
      </c>
      <c r="M286">
        <v>221</v>
      </c>
      <c r="N286">
        <v>61.5</v>
      </c>
      <c r="O286">
        <v>51749.2</v>
      </c>
      <c r="P286">
        <v>14400.8</v>
      </c>
      <c r="Q286" t="s">
        <v>628</v>
      </c>
      <c r="R286">
        <v>0.05</v>
      </c>
      <c r="S286">
        <v>0.02</v>
      </c>
      <c r="T286" t="s">
        <v>392</v>
      </c>
      <c r="U286">
        <v>2</v>
      </c>
      <c r="V286" t="str">
        <f>VLOOKUP(H286,LUtable!A$3:B$15,2,FALSE)</f>
        <v>Licensee Only</v>
      </c>
    </row>
    <row r="287" spans="1:22" x14ac:dyDescent="0.25">
      <c r="A287" s="14" t="s">
        <v>24</v>
      </c>
      <c r="B287">
        <v>107</v>
      </c>
      <c r="C287">
        <v>924704</v>
      </c>
      <c r="D287" t="s">
        <v>217</v>
      </c>
      <c r="E287" t="s">
        <v>413</v>
      </c>
      <c r="F287" t="s">
        <v>291</v>
      </c>
      <c r="G287" t="s">
        <v>20</v>
      </c>
      <c r="H287">
        <v>640010</v>
      </c>
      <c r="I287" t="s">
        <v>42</v>
      </c>
      <c r="J287">
        <v>21.95</v>
      </c>
      <c r="K287">
        <v>2551</v>
      </c>
      <c r="M287">
        <v>212.58</v>
      </c>
      <c r="O287">
        <v>49101.11</v>
      </c>
      <c r="Q287" t="s">
        <v>326</v>
      </c>
      <c r="R287">
        <v>0.05</v>
      </c>
      <c r="T287" t="s">
        <v>326</v>
      </c>
      <c r="U287">
        <v>48</v>
      </c>
      <c r="V287" t="str">
        <f>VLOOKUP(H287,LUtable!A$3:B$15,2,FALSE)</f>
        <v>Vintages</v>
      </c>
    </row>
    <row r="288" spans="1:22" x14ac:dyDescent="0.25">
      <c r="A288" s="14" t="s">
        <v>24</v>
      </c>
      <c r="B288">
        <v>108</v>
      </c>
      <c r="C288">
        <v>148437</v>
      </c>
      <c r="D288" t="s">
        <v>98</v>
      </c>
      <c r="E288" t="s">
        <v>334</v>
      </c>
      <c r="F288" t="s">
        <v>291</v>
      </c>
      <c r="G288" t="s">
        <v>20</v>
      </c>
      <c r="H288">
        <v>640020</v>
      </c>
      <c r="I288" t="s">
        <v>46</v>
      </c>
      <c r="J288">
        <v>17.95</v>
      </c>
      <c r="K288">
        <v>2470</v>
      </c>
      <c r="M288">
        <v>205.83</v>
      </c>
      <c r="O288">
        <v>38798.67</v>
      </c>
      <c r="Q288" t="s">
        <v>326</v>
      </c>
      <c r="R288">
        <v>0.05</v>
      </c>
      <c r="T288" t="s">
        <v>326</v>
      </c>
      <c r="U288">
        <v>47</v>
      </c>
      <c r="V288" t="str">
        <f>VLOOKUP(H288,LUtable!A$3:B$15,2,FALSE)</f>
        <v>Vintages</v>
      </c>
    </row>
    <row r="289" spans="1:22" x14ac:dyDescent="0.25">
      <c r="A289" s="14" t="s">
        <v>24</v>
      </c>
      <c r="B289">
        <v>109</v>
      </c>
      <c r="C289">
        <v>359513</v>
      </c>
      <c r="D289" t="s">
        <v>157</v>
      </c>
      <c r="E289" t="s">
        <v>332</v>
      </c>
      <c r="F289" t="s">
        <v>291</v>
      </c>
      <c r="G289" t="s">
        <v>20</v>
      </c>
      <c r="H289">
        <v>640015</v>
      </c>
      <c r="I289" t="s">
        <v>51</v>
      </c>
      <c r="J289">
        <v>38.950000000000003</v>
      </c>
      <c r="K289">
        <v>2446</v>
      </c>
      <c r="L289">
        <v>2853</v>
      </c>
      <c r="M289">
        <v>203.83</v>
      </c>
      <c r="N289">
        <v>237.75</v>
      </c>
      <c r="O289">
        <v>83878.320000000007</v>
      </c>
      <c r="P289">
        <v>97835.18</v>
      </c>
      <c r="Q289" t="s">
        <v>307</v>
      </c>
      <c r="R289">
        <v>0.05</v>
      </c>
      <c r="S289">
        <v>0.06</v>
      </c>
      <c r="T289" t="s">
        <v>539</v>
      </c>
      <c r="U289">
        <v>17</v>
      </c>
      <c r="V289" t="str">
        <f>VLOOKUP(H289,LUtable!A$3:B$15,2,FALSE)</f>
        <v>Vintages</v>
      </c>
    </row>
    <row r="290" spans="1:22" x14ac:dyDescent="0.25">
      <c r="A290" s="14" t="s">
        <v>24</v>
      </c>
      <c r="B290">
        <v>110</v>
      </c>
      <c r="C290">
        <v>400598</v>
      </c>
      <c r="D290" t="s">
        <v>123</v>
      </c>
      <c r="E290" t="s">
        <v>346</v>
      </c>
      <c r="F290" t="s">
        <v>291</v>
      </c>
      <c r="G290" t="s">
        <v>20</v>
      </c>
      <c r="H290">
        <v>538820</v>
      </c>
      <c r="I290" t="s">
        <v>62</v>
      </c>
      <c r="J290">
        <v>23.85</v>
      </c>
      <c r="K290">
        <v>2431</v>
      </c>
      <c r="L290">
        <v>1235</v>
      </c>
      <c r="M290">
        <v>202.58</v>
      </c>
      <c r="N290">
        <v>102.92</v>
      </c>
      <c r="O290">
        <v>50878.89</v>
      </c>
      <c r="P290">
        <v>25847.57</v>
      </c>
      <c r="Q290" t="s">
        <v>356</v>
      </c>
      <c r="R290">
        <v>0.05</v>
      </c>
      <c r="S290">
        <v>0.03</v>
      </c>
      <c r="T290" t="s">
        <v>629</v>
      </c>
      <c r="U290">
        <v>7</v>
      </c>
      <c r="V290" t="str">
        <f>VLOOKUP(H290,LUtable!A$3:B$15,2,FALSE)</f>
        <v>Licensee Only</v>
      </c>
    </row>
    <row r="291" spans="1:22" x14ac:dyDescent="0.25">
      <c r="A291" s="14" t="s">
        <v>24</v>
      </c>
      <c r="B291">
        <v>111</v>
      </c>
      <c r="C291">
        <v>369751</v>
      </c>
      <c r="D291" t="s">
        <v>125</v>
      </c>
      <c r="E291" t="s">
        <v>290</v>
      </c>
      <c r="F291" t="s">
        <v>291</v>
      </c>
      <c r="G291" t="s">
        <v>20</v>
      </c>
      <c r="H291">
        <v>538820</v>
      </c>
      <c r="I291" t="s">
        <v>62</v>
      </c>
      <c r="J291">
        <v>17.25</v>
      </c>
      <c r="K291">
        <v>2389</v>
      </c>
      <c r="L291">
        <v>909</v>
      </c>
      <c r="M291">
        <v>199.08</v>
      </c>
      <c r="N291">
        <v>75.75</v>
      </c>
      <c r="O291">
        <v>36046.42</v>
      </c>
      <c r="P291">
        <v>13715.44</v>
      </c>
      <c r="Q291" t="s">
        <v>630</v>
      </c>
      <c r="R291">
        <v>0.05</v>
      </c>
      <c r="S291">
        <v>0.02</v>
      </c>
      <c r="T291" t="s">
        <v>392</v>
      </c>
      <c r="U291">
        <v>3</v>
      </c>
      <c r="V291" t="str">
        <f>VLOOKUP(H291,LUtable!A$3:B$15,2,FALSE)</f>
        <v>Licensee Only</v>
      </c>
    </row>
    <row r="292" spans="1:22" x14ac:dyDescent="0.25">
      <c r="A292" s="14" t="s">
        <v>24</v>
      </c>
      <c r="B292">
        <v>112</v>
      </c>
      <c r="C292">
        <v>149542</v>
      </c>
      <c r="D292" t="s">
        <v>115</v>
      </c>
      <c r="E292" t="s">
        <v>409</v>
      </c>
      <c r="F292" t="s">
        <v>291</v>
      </c>
      <c r="G292" t="s">
        <v>20</v>
      </c>
      <c r="H292">
        <v>640015</v>
      </c>
      <c r="I292" t="s">
        <v>51</v>
      </c>
      <c r="J292">
        <v>19.95</v>
      </c>
      <c r="K292">
        <v>2230</v>
      </c>
      <c r="M292">
        <v>185.83</v>
      </c>
      <c r="O292">
        <v>38975.660000000003</v>
      </c>
      <c r="Q292" t="s">
        <v>326</v>
      </c>
      <c r="R292">
        <v>0.04</v>
      </c>
      <c r="T292" t="s">
        <v>326</v>
      </c>
      <c r="U292">
        <v>28</v>
      </c>
      <c r="V292" t="str">
        <f>VLOOKUP(H292,LUtable!A$3:B$15,2,FALSE)</f>
        <v>Vintages</v>
      </c>
    </row>
    <row r="293" spans="1:22" x14ac:dyDescent="0.25">
      <c r="A293" s="14" t="s">
        <v>24</v>
      </c>
      <c r="B293">
        <v>113</v>
      </c>
      <c r="C293">
        <v>630558</v>
      </c>
      <c r="D293" t="s">
        <v>631</v>
      </c>
      <c r="E293" t="s">
        <v>324</v>
      </c>
      <c r="F293" t="s">
        <v>291</v>
      </c>
      <c r="G293" t="s">
        <v>20</v>
      </c>
      <c r="H293">
        <v>640015</v>
      </c>
      <c r="I293" t="s">
        <v>51</v>
      </c>
      <c r="J293">
        <v>19.95</v>
      </c>
      <c r="K293">
        <v>2205</v>
      </c>
      <c r="M293">
        <v>183.75</v>
      </c>
      <c r="O293">
        <v>38538.720000000001</v>
      </c>
      <c r="Q293" t="s">
        <v>326</v>
      </c>
      <c r="R293">
        <v>0.04</v>
      </c>
      <c r="T293" t="s">
        <v>326</v>
      </c>
      <c r="U293">
        <v>24</v>
      </c>
      <c r="V293" t="str">
        <f>VLOOKUP(H293,LUtable!A$3:B$15,2,FALSE)</f>
        <v>Vintages</v>
      </c>
    </row>
    <row r="294" spans="1:22" x14ac:dyDescent="0.25">
      <c r="A294" s="14" t="s">
        <v>24</v>
      </c>
      <c r="B294">
        <v>114</v>
      </c>
      <c r="C294">
        <v>492728</v>
      </c>
      <c r="D294" t="s">
        <v>126</v>
      </c>
      <c r="E294" t="s">
        <v>413</v>
      </c>
      <c r="F294" t="s">
        <v>291</v>
      </c>
      <c r="G294" t="s">
        <v>20</v>
      </c>
      <c r="H294">
        <v>642015</v>
      </c>
      <c r="I294" t="s">
        <v>54</v>
      </c>
      <c r="J294">
        <v>27.95</v>
      </c>
      <c r="K294">
        <v>2140</v>
      </c>
      <c r="L294">
        <v>31</v>
      </c>
      <c r="M294">
        <v>178.33</v>
      </c>
      <c r="N294">
        <v>2.58</v>
      </c>
      <c r="O294">
        <v>52553.1</v>
      </c>
      <c r="P294">
        <v>761.28</v>
      </c>
      <c r="Q294" t="s">
        <v>632</v>
      </c>
      <c r="R294">
        <v>0.04</v>
      </c>
      <c r="S294">
        <v>0</v>
      </c>
      <c r="T294" t="s">
        <v>326</v>
      </c>
      <c r="U294">
        <v>29</v>
      </c>
      <c r="V294" t="str">
        <f>VLOOKUP(H294,LUtable!A$3:B$15,2,FALSE)</f>
        <v>Vintages</v>
      </c>
    </row>
    <row r="295" spans="1:22" x14ac:dyDescent="0.25">
      <c r="A295" s="14" t="s">
        <v>24</v>
      </c>
      <c r="B295">
        <v>115</v>
      </c>
      <c r="C295">
        <v>609891</v>
      </c>
      <c r="D295" t="s">
        <v>112</v>
      </c>
      <c r="E295" t="s">
        <v>311</v>
      </c>
      <c r="F295" t="s">
        <v>291</v>
      </c>
      <c r="G295" t="s">
        <v>20</v>
      </c>
      <c r="H295">
        <v>538820</v>
      </c>
      <c r="I295" t="s">
        <v>62</v>
      </c>
      <c r="J295">
        <v>16.850000000000001</v>
      </c>
      <c r="K295">
        <v>2083</v>
      </c>
      <c r="M295">
        <v>173.58</v>
      </c>
      <c r="O295">
        <v>30691.99</v>
      </c>
      <c r="Q295" t="s">
        <v>326</v>
      </c>
      <c r="R295">
        <v>0.04</v>
      </c>
      <c r="T295" t="s">
        <v>326</v>
      </c>
      <c r="U295">
        <v>1</v>
      </c>
      <c r="V295" t="str">
        <f>VLOOKUP(H295,LUtable!A$3:B$15,2,FALSE)</f>
        <v>Licensee Only</v>
      </c>
    </row>
    <row r="296" spans="1:22" x14ac:dyDescent="0.25">
      <c r="A296" s="14" t="s">
        <v>24</v>
      </c>
      <c r="B296">
        <v>116</v>
      </c>
      <c r="C296">
        <v>447474</v>
      </c>
      <c r="D296" t="s">
        <v>137</v>
      </c>
      <c r="E296" t="s">
        <v>303</v>
      </c>
      <c r="F296" t="s">
        <v>291</v>
      </c>
      <c r="G296" t="s">
        <v>20</v>
      </c>
      <c r="H296">
        <v>640010</v>
      </c>
      <c r="I296" t="s">
        <v>42</v>
      </c>
      <c r="J296">
        <v>29.95</v>
      </c>
      <c r="K296">
        <v>2049</v>
      </c>
      <c r="L296">
        <v>1481</v>
      </c>
      <c r="M296">
        <v>170.75</v>
      </c>
      <c r="N296">
        <v>123.42</v>
      </c>
      <c r="O296">
        <v>53944.91</v>
      </c>
      <c r="P296">
        <v>38990.93</v>
      </c>
      <c r="Q296" t="s">
        <v>633</v>
      </c>
      <c r="R296">
        <v>0.04</v>
      </c>
      <c r="S296">
        <v>0.03</v>
      </c>
      <c r="T296" t="s">
        <v>412</v>
      </c>
      <c r="U296">
        <v>18</v>
      </c>
      <c r="V296" t="str">
        <f>VLOOKUP(H296,LUtable!A$3:B$15,2,FALSE)</f>
        <v>Vintages</v>
      </c>
    </row>
    <row r="297" spans="1:22" x14ac:dyDescent="0.25">
      <c r="A297" s="14" t="s">
        <v>24</v>
      </c>
      <c r="B297">
        <v>117</v>
      </c>
      <c r="C297">
        <v>329805</v>
      </c>
      <c r="D297" t="s">
        <v>85</v>
      </c>
      <c r="E297" t="s">
        <v>413</v>
      </c>
      <c r="F297" t="s">
        <v>291</v>
      </c>
      <c r="G297" t="s">
        <v>20</v>
      </c>
      <c r="H297">
        <v>642015</v>
      </c>
      <c r="I297" t="s">
        <v>54</v>
      </c>
      <c r="J297">
        <v>24.95</v>
      </c>
      <c r="K297">
        <v>2041</v>
      </c>
      <c r="L297">
        <v>12</v>
      </c>
      <c r="M297">
        <v>170.08</v>
      </c>
      <c r="N297">
        <v>1</v>
      </c>
      <c r="O297">
        <v>44703.32</v>
      </c>
      <c r="P297">
        <v>262.83</v>
      </c>
      <c r="Q297" t="s">
        <v>634</v>
      </c>
      <c r="R297">
        <v>0.04</v>
      </c>
      <c r="S297">
        <v>0</v>
      </c>
      <c r="T297" t="s">
        <v>326</v>
      </c>
      <c r="U297">
        <v>23</v>
      </c>
      <c r="V297" t="str">
        <f>VLOOKUP(H297,LUtable!A$3:B$15,2,FALSE)</f>
        <v>Vintages</v>
      </c>
    </row>
    <row r="298" spans="1:22" x14ac:dyDescent="0.25">
      <c r="A298" s="14" t="s">
        <v>24</v>
      </c>
      <c r="B298">
        <v>118</v>
      </c>
      <c r="C298">
        <v>309609</v>
      </c>
      <c r="D298" t="s">
        <v>161</v>
      </c>
      <c r="E298" t="s">
        <v>332</v>
      </c>
      <c r="F298" t="s">
        <v>291</v>
      </c>
      <c r="G298" t="s">
        <v>20</v>
      </c>
      <c r="H298">
        <v>640010</v>
      </c>
      <c r="I298" t="s">
        <v>42</v>
      </c>
      <c r="J298">
        <v>23.95</v>
      </c>
      <c r="K298">
        <v>1891</v>
      </c>
      <c r="L298">
        <v>47</v>
      </c>
      <c r="M298">
        <v>157.58000000000001</v>
      </c>
      <c r="N298">
        <v>3.92</v>
      </c>
      <c r="O298">
        <v>39744.47</v>
      </c>
      <c r="P298">
        <v>987.83</v>
      </c>
      <c r="Q298" t="s">
        <v>635</v>
      </c>
      <c r="R298">
        <v>0.04</v>
      </c>
      <c r="S298">
        <v>0</v>
      </c>
      <c r="T298" t="s">
        <v>326</v>
      </c>
      <c r="U298">
        <v>18</v>
      </c>
      <c r="V298" t="str">
        <f>VLOOKUP(H298,LUtable!A$3:B$15,2,FALSE)</f>
        <v>Vintages</v>
      </c>
    </row>
    <row r="299" spans="1:22" x14ac:dyDescent="0.25">
      <c r="A299" s="14" t="s">
        <v>24</v>
      </c>
      <c r="B299">
        <v>119</v>
      </c>
      <c r="C299">
        <v>445346</v>
      </c>
      <c r="D299" t="s">
        <v>150</v>
      </c>
      <c r="E299" t="s">
        <v>414</v>
      </c>
      <c r="F299" t="s">
        <v>291</v>
      </c>
      <c r="G299" t="s">
        <v>20</v>
      </c>
      <c r="H299">
        <v>538820</v>
      </c>
      <c r="I299" t="s">
        <v>62</v>
      </c>
      <c r="J299">
        <v>13.25</v>
      </c>
      <c r="K299">
        <v>1769</v>
      </c>
      <c r="L299">
        <v>3042</v>
      </c>
      <c r="M299">
        <v>147.41999999999999</v>
      </c>
      <c r="N299">
        <v>253.5</v>
      </c>
      <c r="O299">
        <v>20429.599999999999</v>
      </c>
      <c r="P299">
        <v>35131.06</v>
      </c>
      <c r="Q299" t="s">
        <v>486</v>
      </c>
      <c r="R299">
        <v>0.04</v>
      </c>
      <c r="S299">
        <v>0.06</v>
      </c>
      <c r="T299" t="s">
        <v>400</v>
      </c>
      <c r="U299">
        <v>6</v>
      </c>
      <c r="V299" t="str">
        <f>VLOOKUP(H299,LUtable!A$3:B$15,2,FALSE)</f>
        <v>Licensee Only</v>
      </c>
    </row>
    <row r="300" spans="1:22" x14ac:dyDescent="0.25">
      <c r="A300" s="14" t="s">
        <v>24</v>
      </c>
      <c r="B300">
        <v>120</v>
      </c>
      <c r="C300">
        <v>149336</v>
      </c>
      <c r="D300" t="s">
        <v>110</v>
      </c>
      <c r="E300" t="s">
        <v>365</v>
      </c>
      <c r="F300" t="s">
        <v>291</v>
      </c>
      <c r="G300" t="s">
        <v>20</v>
      </c>
      <c r="H300">
        <v>640015</v>
      </c>
      <c r="I300" t="s">
        <v>51</v>
      </c>
      <c r="J300">
        <v>18.95</v>
      </c>
      <c r="K300">
        <v>1762</v>
      </c>
      <c r="M300">
        <v>146.83000000000001</v>
      </c>
      <c r="O300">
        <v>29236.73</v>
      </c>
      <c r="Q300" t="s">
        <v>326</v>
      </c>
      <c r="R300">
        <v>0.03</v>
      </c>
      <c r="T300" t="s">
        <v>326</v>
      </c>
      <c r="U300">
        <v>32</v>
      </c>
      <c r="V300" t="str">
        <f>VLOOKUP(H300,LUtable!A$3:B$15,2,FALSE)</f>
        <v>Vintages</v>
      </c>
    </row>
    <row r="301" spans="1:22" x14ac:dyDescent="0.25">
      <c r="A301" s="14" t="s">
        <v>24</v>
      </c>
      <c r="B301">
        <v>121</v>
      </c>
      <c r="C301">
        <v>645242</v>
      </c>
      <c r="D301" t="s">
        <v>138</v>
      </c>
      <c r="E301" t="s">
        <v>381</v>
      </c>
      <c r="F301" t="s">
        <v>291</v>
      </c>
      <c r="G301" t="s">
        <v>20</v>
      </c>
      <c r="H301">
        <v>642015</v>
      </c>
      <c r="I301" t="s">
        <v>54</v>
      </c>
      <c r="J301">
        <v>34.950000000000003</v>
      </c>
      <c r="K301">
        <v>1642</v>
      </c>
      <c r="M301">
        <v>136.83000000000001</v>
      </c>
      <c r="O301">
        <v>50495.13</v>
      </c>
      <c r="Q301" t="s">
        <v>326</v>
      </c>
      <c r="R301">
        <v>0.03</v>
      </c>
      <c r="T301" t="s">
        <v>326</v>
      </c>
      <c r="U301">
        <v>17</v>
      </c>
      <c r="V301" t="str">
        <f>VLOOKUP(H301,LUtable!A$3:B$15,2,FALSE)</f>
        <v>Vintages</v>
      </c>
    </row>
    <row r="302" spans="1:22" x14ac:dyDescent="0.25">
      <c r="A302" s="14" t="s">
        <v>24</v>
      </c>
      <c r="B302">
        <v>122</v>
      </c>
      <c r="C302">
        <v>957407</v>
      </c>
      <c r="D302" t="s">
        <v>166</v>
      </c>
      <c r="E302" t="s">
        <v>329</v>
      </c>
      <c r="F302" t="s">
        <v>291</v>
      </c>
      <c r="G302" t="s">
        <v>20</v>
      </c>
      <c r="H302">
        <v>640010</v>
      </c>
      <c r="I302" t="s">
        <v>42</v>
      </c>
      <c r="J302">
        <v>19.95</v>
      </c>
      <c r="K302">
        <v>1574</v>
      </c>
      <c r="L302">
        <v>5406</v>
      </c>
      <c r="M302">
        <v>131.16999999999999</v>
      </c>
      <c r="N302">
        <v>450.5</v>
      </c>
      <c r="O302">
        <v>27510.18</v>
      </c>
      <c r="P302">
        <v>94485.4</v>
      </c>
      <c r="Q302" t="s">
        <v>476</v>
      </c>
      <c r="R302">
        <v>0.03</v>
      </c>
      <c r="S302">
        <v>0.11</v>
      </c>
      <c r="T302" t="s">
        <v>477</v>
      </c>
      <c r="U302">
        <v>14</v>
      </c>
      <c r="V302" t="str">
        <f>VLOOKUP(H302,LUtable!A$3:B$15,2,FALSE)</f>
        <v>Vintages</v>
      </c>
    </row>
    <row r="303" spans="1:22" x14ac:dyDescent="0.25">
      <c r="A303" s="14" t="s">
        <v>24</v>
      </c>
      <c r="B303">
        <v>123</v>
      </c>
      <c r="C303">
        <v>648717</v>
      </c>
      <c r="D303" t="s">
        <v>139</v>
      </c>
      <c r="E303" t="s">
        <v>344</v>
      </c>
      <c r="F303" t="s">
        <v>291</v>
      </c>
      <c r="G303" t="s">
        <v>20</v>
      </c>
      <c r="H303">
        <v>640020</v>
      </c>
      <c r="I303" t="s">
        <v>46</v>
      </c>
      <c r="J303">
        <v>24.95</v>
      </c>
      <c r="K303">
        <v>1571</v>
      </c>
      <c r="M303">
        <v>130.91999999999999</v>
      </c>
      <c r="O303">
        <v>34409.07</v>
      </c>
      <c r="Q303" t="s">
        <v>326</v>
      </c>
      <c r="R303">
        <v>0.03</v>
      </c>
      <c r="T303" t="s">
        <v>326</v>
      </c>
      <c r="U303">
        <v>15</v>
      </c>
      <c r="V303" t="str">
        <f>VLOOKUP(H303,LUtable!A$3:B$15,2,FALSE)</f>
        <v>Vintages</v>
      </c>
    </row>
    <row r="304" spans="1:22" x14ac:dyDescent="0.25">
      <c r="A304" s="14" t="s">
        <v>24</v>
      </c>
      <c r="B304">
        <v>124</v>
      </c>
      <c r="C304">
        <v>645184</v>
      </c>
      <c r="D304" t="s">
        <v>201</v>
      </c>
      <c r="E304" t="s">
        <v>413</v>
      </c>
      <c r="F304" t="s">
        <v>291</v>
      </c>
      <c r="G304" t="s">
        <v>20</v>
      </c>
      <c r="H304">
        <v>642015</v>
      </c>
      <c r="I304" t="s">
        <v>54</v>
      </c>
      <c r="J304">
        <v>24.95</v>
      </c>
      <c r="K304">
        <v>1516</v>
      </c>
      <c r="M304">
        <v>126.33</v>
      </c>
      <c r="O304">
        <v>33204.42</v>
      </c>
      <c r="Q304" t="s">
        <v>326</v>
      </c>
      <c r="R304">
        <v>0.03</v>
      </c>
      <c r="T304" t="s">
        <v>326</v>
      </c>
      <c r="U304">
        <v>17</v>
      </c>
      <c r="V304" t="str">
        <f>VLOOKUP(H304,LUtable!A$3:B$15,2,FALSE)</f>
        <v>Vintages</v>
      </c>
    </row>
    <row r="305" spans="1:22" x14ac:dyDescent="0.25">
      <c r="A305" s="14" t="s">
        <v>24</v>
      </c>
      <c r="B305">
        <v>125</v>
      </c>
      <c r="C305">
        <v>538918</v>
      </c>
      <c r="D305" t="s">
        <v>224</v>
      </c>
      <c r="E305" t="s">
        <v>344</v>
      </c>
      <c r="F305" t="s">
        <v>291</v>
      </c>
      <c r="G305" t="s">
        <v>20</v>
      </c>
      <c r="H305">
        <v>642015</v>
      </c>
      <c r="I305" t="s">
        <v>54</v>
      </c>
      <c r="J305">
        <v>29.95</v>
      </c>
      <c r="K305">
        <v>1456</v>
      </c>
      <c r="L305">
        <v>2814</v>
      </c>
      <c r="M305">
        <v>121.33</v>
      </c>
      <c r="N305">
        <v>234.5</v>
      </c>
      <c r="O305">
        <v>38332.74</v>
      </c>
      <c r="P305">
        <v>74085.399999999994</v>
      </c>
      <c r="Q305" t="s">
        <v>389</v>
      </c>
      <c r="R305">
        <v>0.03</v>
      </c>
      <c r="S305">
        <v>0.06</v>
      </c>
      <c r="T305" t="s">
        <v>431</v>
      </c>
      <c r="U305">
        <v>41</v>
      </c>
      <c r="V305" t="str">
        <f>VLOOKUP(H305,LUtable!A$3:B$15,2,FALSE)</f>
        <v>Vintages</v>
      </c>
    </row>
    <row r="306" spans="1:22" x14ac:dyDescent="0.25">
      <c r="A306" s="14" t="s">
        <v>24</v>
      </c>
      <c r="B306">
        <v>126</v>
      </c>
      <c r="C306">
        <v>22251</v>
      </c>
      <c r="D306" t="s">
        <v>107</v>
      </c>
      <c r="E306" t="s">
        <v>346</v>
      </c>
      <c r="F306" t="s">
        <v>291</v>
      </c>
      <c r="G306" t="s">
        <v>20</v>
      </c>
      <c r="H306">
        <v>538820</v>
      </c>
      <c r="I306" t="s">
        <v>62</v>
      </c>
      <c r="J306">
        <v>7.25</v>
      </c>
      <c r="K306">
        <v>1439</v>
      </c>
      <c r="L306">
        <v>1272</v>
      </c>
      <c r="M306">
        <v>119.92</v>
      </c>
      <c r="N306">
        <v>106</v>
      </c>
      <c r="O306">
        <v>8977.83</v>
      </c>
      <c r="P306">
        <v>7935.93</v>
      </c>
      <c r="Q306" t="s">
        <v>319</v>
      </c>
      <c r="R306">
        <v>0.03</v>
      </c>
      <c r="S306">
        <v>0.03</v>
      </c>
      <c r="T306" t="s">
        <v>304</v>
      </c>
      <c r="U306">
        <v>2</v>
      </c>
      <c r="V306" t="str">
        <f>VLOOKUP(H306,LUtable!A$3:B$15,2,FALSE)</f>
        <v>Licensee Only</v>
      </c>
    </row>
    <row r="307" spans="1:22" x14ac:dyDescent="0.25">
      <c r="A307" s="14" t="s">
        <v>24</v>
      </c>
      <c r="B307">
        <v>127</v>
      </c>
      <c r="C307">
        <v>714295</v>
      </c>
      <c r="D307" t="s">
        <v>169</v>
      </c>
      <c r="E307" t="s">
        <v>371</v>
      </c>
      <c r="F307" t="s">
        <v>291</v>
      </c>
      <c r="G307" t="s">
        <v>20</v>
      </c>
      <c r="H307">
        <v>640010</v>
      </c>
      <c r="I307" t="s">
        <v>42</v>
      </c>
      <c r="J307">
        <v>19.95</v>
      </c>
      <c r="K307">
        <v>1423</v>
      </c>
      <c r="L307">
        <v>9210</v>
      </c>
      <c r="M307">
        <v>118.58</v>
      </c>
      <c r="N307">
        <v>767.5</v>
      </c>
      <c r="O307">
        <v>24871.02</v>
      </c>
      <c r="P307">
        <v>160971.24</v>
      </c>
      <c r="Q307" t="s">
        <v>490</v>
      </c>
      <c r="R307">
        <v>0.03</v>
      </c>
      <c r="S307">
        <v>0.19</v>
      </c>
      <c r="T307" t="s">
        <v>617</v>
      </c>
      <c r="U307">
        <v>15</v>
      </c>
      <c r="V307" t="str">
        <f>VLOOKUP(H307,LUtable!A$3:B$15,2,FALSE)</f>
        <v>Vintages</v>
      </c>
    </row>
    <row r="308" spans="1:22" x14ac:dyDescent="0.25">
      <c r="A308" s="14" t="s">
        <v>24</v>
      </c>
      <c r="B308">
        <v>128</v>
      </c>
      <c r="C308">
        <v>331652</v>
      </c>
      <c r="D308" t="s">
        <v>140</v>
      </c>
      <c r="E308" t="s">
        <v>418</v>
      </c>
      <c r="F308" t="s">
        <v>291</v>
      </c>
      <c r="G308" t="s">
        <v>20</v>
      </c>
      <c r="H308">
        <v>640015</v>
      </c>
      <c r="I308" t="s">
        <v>51</v>
      </c>
      <c r="J308">
        <v>27.95</v>
      </c>
      <c r="K308">
        <v>1420</v>
      </c>
      <c r="L308">
        <v>1874</v>
      </c>
      <c r="M308">
        <v>118.33</v>
      </c>
      <c r="N308">
        <v>156.16999999999999</v>
      </c>
      <c r="O308">
        <v>34871.68</v>
      </c>
      <c r="P308">
        <v>46020.800000000003</v>
      </c>
      <c r="Q308" t="s">
        <v>540</v>
      </c>
      <c r="R308">
        <v>0.03</v>
      </c>
      <c r="S308">
        <v>0.04</v>
      </c>
      <c r="T308" t="s">
        <v>403</v>
      </c>
      <c r="U308">
        <v>18</v>
      </c>
      <c r="V308" t="str">
        <f>VLOOKUP(H308,LUtable!A$3:B$15,2,FALSE)</f>
        <v>Vintages</v>
      </c>
    </row>
    <row r="309" spans="1:22" x14ac:dyDescent="0.25">
      <c r="A309" s="14" t="s">
        <v>24</v>
      </c>
      <c r="B309">
        <v>129</v>
      </c>
      <c r="C309">
        <v>415653</v>
      </c>
      <c r="D309" t="s">
        <v>202</v>
      </c>
      <c r="E309" t="s">
        <v>346</v>
      </c>
      <c r="F309" t="s">
        <v>291</v>
      </c>
      <c r="G309" t="s">
        <v>20</v>
      </c>
      <c r="H309">
        <v>640010</v>
      </c>
      <c r="I309" t="s">
        <v>42</v>
      </c>
      <c r="J309">
        <v>32.950000000000003</v>
      </c>
      <c r="K309">
        <v>1393</v>
      </c>
      <c r="L309">
        <v>41</v>
      </c>
      <c r="M309">
        <v>116.08</v>
      </c>
      <c r="N309">
        <v>3.42</v>
      </c>
      <c r="O309">
        <v>40372.35</v>
      </c>
      <c r="P309">
        <v>1188.27</v>
      </c>
      <c r="Q309" t="s">
        <v>636</v>
      </c>
      <c r="R309">
        <v>0.03</v>
      </c>
      <c r="S309">
        <v>0</v>
      </c>
      <c r="T309" t="s">
        <v>326</v>
      </c>
      <c r="U309">
        <v>19</v>
      </c>
      <c r="V309" t="str">
        <f>VLOOKUP(H309,LUtable!A$3:B$15,2,FALSE)</f>
        <v>Vintages</v>
      </c>
    </row>
    <row r="310" spans="1:22" x14ac:dyDescent="0.25">
      <c r="A310" s="14" t="s">
        <v>24</v>
      </c>
      <c r="B310">
        <v>130</v>
      </c>
      <c r="C310">
        <v>437855</v>
      </c>
      <c r="D310" t="s">
        <v>416</v>
      </c>
      <c r="E310" t="s">
        <v>21</v>
      </c>
      <c r="F310" t="s">
        <v>291</v>
      </c>
      <c r="G310" t="s">
        <v>20</v>
      </c>
      <c r="H310">
        <v>642015</v>
      </c>
      <c r="I310" t="s">
        <v>54</v>
      </c>
      <c r="J310">
        <v>40</v>
      </c>
      <c r="K310">
        <v>1381</v>
      </c>
      <c r="L310">
        <v>1143</v>
      </c>
      <c r="M310">
        <v>115.08</v>
      </c>
      <c r="N310">
        <v>95.25</v>
      </c>
      <c r="O310">
        <v>48640.53</v>
      </c>
      <c r="P310">
        <v>40257.879999999997</v>
      </c>
      <c r="Q310" t="s">
        <v>323</v>
      </c>
      <c r="R310">
        <v>0.03</v>
      </c>
      <c r="S310">
        <v>0.02</v>
      </c>
      <c r="T310" t="s">
        <v>354</v>
      </c>
      <c r="U310">
        <v>6</v>
      </c>
      <c r="V310" t="str">
        <f>VLOOKUP(H310,LUtable!A$3:B$15,2,FALSE)</f>
        <v>Vintages</v>
      </c>
    </row>
    <row r="311" spans="1:22" x14ac:dyDescent="0.25">
      <c r="A311" s="14" t="s">
        <v>24</v>
      </c>
      <c r="B311">
        <v>131</v>
      </c>
      <c r="C311">
        <v>648857</v>
      </c>
      <c r="D311" t="s">
        <v>129</v>
      </c>
      <c r="E311" t="s">
        <v>420</v>
      </c>
      <c r="F311" t="s">
        <v>291</v>
      </c>
      <c r="G311" t="s">
        <v>20</v>
      </c>
      <c r="H311">
        <v>642020</v>
      </c>
      <c r="I311" t="s">
        <v>130</v>
      </c>
      <c r="J311">
        <v>21.25</v>
      </c>
      <c r="K311">
        <v>1340</v>
      </c>
      <c r="M311">
        <v>111.67</v>
      </c>
      <c r="O311">
        <v>24961.95</v>
      </c>
      <c r="Q311" t="s">
        <v>326</v>
      </c>
      <c r="R311">
        <v>0.03</v>
      </c>
      <c r="T311" t="s">
        <v>326</v>
      </c>
      <c r="U311">
        <v>17</v>
      </c>
      <c r="V311" t="str">
        <f>VLOOKUP(H311,LUtable!A$3:B$15,2,FALSE)</f>
        <v>Vintages</v>
      </c>
    </row>
    <row r="312" spans="1:22" x14ac:dyDescent="0.25">
      <c r="A312" s="14" t="s">
        <v>24</v>
      </c>
      <c r="B312">
        <v>132</v>
      </c>
      <c r="C312">
        <v>507517</v>
      </c>
      <c r="D312" t="s">
        <v>143</v>
      </c>
      <c r="E312" t="s">
        <v>421</v>
      </c>
      <c r="F312" t="s">
        <v>291</v>
      </c>
      <c r="G312" t="s">
        <v>20</v>
      </c>
      <c r="H312">
        <v>640015</v>
      </c>
      <c r="I312" t="s">
        <v>51</v>
      </c>
      <c r="J312">
        <v>25.95</v>
      </c>
      <c r="K312">
        <v>1325</v>
      </c>
      <c r="L312">
        <v>67</v>
      </c>
      <c r="M312">
        <v>110.42</v>
      </c>
      <c r="N312">
        <v>5.58</v>
      </c>
      <c r="O312">
        <v>30193.58</v>
      </c>
      <c r="P312">
        <v>1526.77</v>
      </c>
      <c r="Q312" t="s">
        <v>637</v>
      </c>
      <c r="R312">
        <v>0.03</v>
      </c>
      <c r="S312">
        <v>0</v>
      </c>
      <c r="T312" t="s">
        <v>326</v>
      </c>
      <c r="U312">
        <v>12</v>
      </c>
      <c r="V312" t="str">
        <f>VLOOKUP(H312,LUtable!A$3:B$15,2,FALSE)</f>
        <v>Vintages</v>
      </c>
    </row>
    <row r="313" spans="1:22" x14ac:dyDescent="0.25">
      <c r="A313" s="14" t="s">
        <v>24</v>
      </c>
      <c r="B313">
        <v>133</v>
      </c>
      <c r="C313">
        <v>483065</v>
      </c>
      <c r="D313" t="s">
        <v>142</v>
      </c>
      <c r="E313" t="s">
        <v>346</v>
      </c>
      <c r="F313" t="s">
        <v>291</v>
      </c>
      <c r="G313" t="s">
        <v>20</v>
      </c>
      <c r="H313">
        <v>640010</v>
      </c>
      <c r="I313" t="s">
        <v>42</v>
      </c>
      <c r="J313">
        <v>28.95</v>
      </c>
      <c r="K313">
        <v>1319</v>
      </c>
      <c r="L313">
        <v>142</v>
      </c>
      <c r="M313">
        <v>109.92</v>
      </c>
      <c r="N313">
        <v>11.83</v>
      </c>
      <c r="O313">
        <v>33558.629999999997</v>
      </c>
      <c r="P313">
        <v>3612.83</v>
      </c>
      <c r="Q313" t="s">
        <v>638</v>
      </c>
      <c r="R313">
        <v>0.03</v>
      </c>
      <c r="S313">
        <v>0</v>
      </c>
      <c r="T313" t="s">
        <v>326</v>
      </c>
      <c r="U313">
        <v>14</v>
      </c>
      <c r="V313" t="str">
        <f>VLOOKUP(H313,LUtable!A$3:B$15,2,FALSE)</f>
        <v>Vintages</v>
      </c>
    </row>
    <row r="314" spans="1:22" x14ac:dyDescent="0.25">
      <c r="A314" s="14" t="s">
        <v>24</v>
      </c>
      <c r="B314">
        <v>134</v>
      </c>
      <c r="C314">
        <v>645226</v>
      </c>
      <c r="D314" t="s">
        <v>159</v>
      </c>
      <c r="E314" t="s">
        <v>422</v>
      </c>
      <c r="F314" t="s">
        <v>291</v>
      </c>
      <c r="G314" t="s">
        <v>20</v>
      </c>
      <c r="H314">
        <v>642015</v>
      </c>
      <c r="I314" t="s">
        <v>54</v>
      </c>
      <c r="J314">
        <v>50</v>
      </c>
      <c r="K314">
        <v>1283</v>
      </c>
      <c r="M314">
        <v>106.92</v>
      </c>
      <c r="O314">
        <v>56542.83</v>
      </c>
      <c r="Q314" t="s">
        <v>326</v>
      </c>
      <c r="R314">
        <v>0.03</v>
      </c>
      <c r="T314" t="s">
        <v>326</v>
      </c>
      <c r="U314">
        <v>7</v>
      </c>
      <c r="V314" t="str">
        <f>VLOOKUP(H314,LUtable!A$3:B$15,2,FALSE)</f>
        <v>Vintages</v>
      </c>
    </row>
    <row r="315" spans="1:22" x14ac:dyDescent="0.25">
      <c r="A315" s="14" t="s">
        <v>24</v>
      </c>
      <c r="B315">
        <v>135</v>
      </c>
      <c r="C315">
        <v>179754</v>
      </c>
      <c r="D315" t="s">
        <v>178</v>
      </c>
      <c r="E315" t="s">
        <v>423</v>
      </c>
      <c r="F315" t="s">
        <v>291</v>
      </c>
      <c r="G315" t="s">
        <v>20</v>
      </c>
      <c r="H315">
        <v>642015</v>
      </c>
      <c r="I315" t="s">
        <v>54</v>
      </c>
      <c r="J315">
        <v>39.950000000000003</v>
      </c>
      <c r="K315">
        <v>1245</v>
      </c>
      <c r="M315">
        <v>103.75</v>
      </c>
      <c r="O315">
        <v>43795.35</v>
      </c>
      <c r="Q315" t="s">
        <v>326</v>
      </c>
      <c r="R315">
        <v>0.02</v>
      </c>
      <c r="T315" t="s">
        <v>326</v>
      </c>
      <c r="U315">
        <v>13</v>
      </c>
      <c r="V315" t="str">
        <f>VLOOKUP(H315,LUtable!A$3:B$15,2,FALSE)</f>
        <v>Vintages</v>
      </c>
    </row>
    <row r="316" spans="1:22" x14ac:dyDescent="0.25">
      <c r="A316" s="14" t="s">
        <v>24</v>
      </c>
      <c r="B316">
        <v>136</v>
      </c>
      <c r="C316">
        <v>402685</v>
      </c>
      <c r="D316" t="s">
        <v>141</v>
      </c>
      <c r="E316" t="s">
        <v>332</v>
      </c>
      <c r="F316" t="s">
        <v>291</v>
      </c>
      <c r="G316" t="s">
        <v>20</v>
      </c>
      <c r="H316">
        <v>642015</v>
      </c>
      <c r="I316" t="s">
        <v>54</v>
      </c>
      <c r="J316">
        <v>32.950000000000003</v>
      </c>
      <c r="K316">
        <v>1229</v>
      </c>
      <c r="L316">
        <v>602</v>
      </c>
      <c r="M316">
        <v>102.42</v>
      </c>
      <c r="N316">
        <v>50.17</v>
      </c>
      <c r="O316">
        <v>35619.25</v>
      </c>
      <c r="P316">
        <v>17447.349999999999</v>
      </c>
      <c r="Q316" t="s">
        <v>530</v>
      </c>
      <c r="R316">
        <v>0.02</v>
      </c>
      <c r="S316">
        <v>0.01</v>
      </c>
      <c r="T316" t="s">
        <v>357</v>
      </c>
      <c r="U316">
        <v>10</v>
      </c>
      <c r="V316" t="str">
        <f>VLOOKUP(H316,LUtable!A$3:B$15,2,FALSE)</f>
        <v>Vintages</v>
      </c>
    </row>
    <row r="317" spans="1:22" x14ac:dyDescent="0.25">
      <c r="A317" s="14" t="s">
        <v>24</v>
      </c>
      <c r="B317">
        <v>137</v>
      </c>
      <c r="C317">
        <v>156869</v>
      </c>
      <c r="D317" t="s">
        <v>280</v>
      </c>
      <c r="E317" t="s">
        <v>413</v>
      </c>
      <c r="F317" t="s">
        <v>291</v>
      </c>
      <c r="G317" t="s">
        <v>20</v>
      </c>
      <c r="H317">
        <v>642015</v>
      </c>
      <c r="I317" t="s">
        <v>54</v>
      </c>
      <c r="J317">
        <v>22.95</v>
      </c>
      <c r="K317">
        <v>1207</v>
      </c>
      <c r="M317">
        <v>100.58</v>
      </c>
      <c r="O317">
        <v>24300.22</v>
      </c>
      <c r="Q317" t="s">
        <v>326</v>
      </c>
      <c r="R317">
        <v>0.02</v>
      </c>
      <c r="T317" t="s">
        <v>326</v>
      </c>
      <c r="U317">
        <v>31</v>
      </c>
      <c r="V317" t="str">
        <f>VLOOKUP(H317,LUtable!A$3:B$15,2,FALSE)</f>
        <v>Vintages</v>
      </c>
    </row>
    <row r="318" spans="1:22" x14ac:dyDescent="0.25">
      <c r="A318" s="14" t="s">
        <v>24</v>
      </c>
      <c r="B318">
        <v>138</v>
      </c>
      <c r="C318">
        <v>149997</v>
      </c>
      <c r="D318" t="s">
        <v>133</v>
      </c>
      <c r="E318" t="s">
        <v>420</v>
      </c>
      <c r="F318" t="s">
        <v>291</v>
      </c>
      <c r="G318" t="s">
        <v>20</v>
      </c>
      <c r="H318">
        <v>640015</v>
      </c>
      <c r="I318" t="s">
        <v>51</v>
      </c>
      <c r="J318">
        <v>24.95</v>
      </c>
      <c r="K318">
        <v>1122</v>
      </c>
      <c r="M318">
        <v>93.5</v>
      </c>
      <c r="O318">
        <v>24574.78</v>
      </c>
      <c r="Q318" t="s">
        <v>326</v>
      </c>
      <c r="R318">
        <v>0.02</v>
      </c>
      <c r="T318" t="s">
        <v>326</v>
      </c>
      <c r="U318">
        <v>19</v>
      </c>
      <c r="V318" t="str">
        <f>VLOOKUP(H318,LUtable!A$3:B$15,2,FALSE)</f>
        <v>Vintages</v>
      </c>
    </row>
    <row r="319" spans="1:22" x14ac:dyDescent="0.25">
      <c r="A319" s="14" t="s">
        <v>24</v>
      </c>
      <c r="B319">
        <v>139</v>
      </c>
      <c r="C319">
        <v>648840</v>
      </c>
      <c r="D319" t="s">
        <v>153</v>
      </c>
      <c r="E319" t="s">
        <v>421</v>
      </c>
      <c r="F319" t="s">
        <v>291</v>
      </c>
      <c r="G319" t="s">
        <v>20</v>
      </c>
      <c r="H319">
        <v>640025</v>
      </c>
      <c r="I319" t="s">
        <v>154</v>
      </c>
      <c r="J319">
        <v>19.95</v>
      </c>
      <c r="K319">
        <v>1113</v>
      </c>
      <c r="M319">
        <v>92.75</v>
      </c>
      <c r="O319">
        <v>19452.88</v>
      </c>
      <c r="Q319" t="s">
        <v>326</v>
      </c>
      <c r="R319">
        <v>0.02</v>
      </c>
      <c r="T319" t="s">
        <v>326</v>
      </c>
      <c r="U319">
        <v>10</v>
      </c>
      <c r="V319" t="str">
        <f>VLOOKUP(H319,LUtable!A$3:B$15,2,FALSE)</f>
        <v>Vintages</v>
      </c>
    </row>
    <row r="320" spans="1:22" x14ac:dyDescent="0.25">
      <c r="A320" s="14" t="s">
        <v>24</v>
      </c>
      <c r="B320">
        <v>140</v>
      </c>
      <c r="C320">
        <v>468165</v>
      </c>
      <c r="D320" t="s">
        <v>425</v>
      </c>
      <c r="E320" t="s">
        <v>296</v>
      </c>
      <c r="F320" t="s">
        <v>291</v>
      </c>
      <c r="G320" t="s">
        <v>20</v>
      </c>
      <c r="H320">
        <v>538820</v>
      </c>
      <c r="I320" t="s">
        <v>62</v>
      </c>
      <c r="J320">
        <v>19</v>
      </c>
      <c r="K320">
        <v>1106</v>
      </c>
      <c r="L320">
        <v>599</v>
      </c>
      <c r="M320">
        <v>92.17</v>
      </c>
      <c r="N320">
        <v>49.92</v>
      </c>
      <c r="O320">
        <v>18400.71</v>
      </c>
      <c r="P320">
        <v>9965.66</v>
      </c>
      <c r="Q320" t="s">
        <v>639</v>
      </c>
      <c r="R320">
        <v>0.02</v>
      </c>
      <c r="S320">
        <v>0.01</v>
      </c>
      <c r="T320" t="s">
        <v>357</v>
      </c>
      <c r="U320">
        <v>2</v>
      </c>
      <c r="V320" t="str">
        <f>VLOOKUP(H320,LUtable!A$3:B$15,2,FALSE)</f>
        <v>Licensee Only</v>
      </c>
    </row>
    <row r="321" spans="1:22" x14ac:dyDescent="0.25">
      <c r="A321" s="14" t="s">
        <v>24</v>
      </c>
      <c r="B321">
        <v>141</v>
      </c>
      <c r="C321">
        <v>429308</v>
      </c>
      <c r="D321" t="s">
        <v>116</v>
      </c>
      <c r="E321" t="s">
        <v>321</v>
      </c>
      <c r="F321" t="s">
        <v>291</v>
      </c>
      <c r="G321" t="s">
        <v>20</v>
      </c>
      <c r="H321">
        <v>640010</v>
      </c>
      <c r="I321" t="s">
        <v>42</v>
      </c>
      <c r="J321">
        <v>29.95</v>
      </c>
      <c r="K321">
        <v>1094</v>
      </c>
      <c r="L321">
        <v>1</v>
      </c>
      <c r="M321">
        <v>91.17</v>
      </c>
      <c r="N321">
        <v>0.08</v>
      </c>
      <c r="O321">
        <v>28802.21</v>
      </c>
      <c r="P321">
        <v>26.33</v>
      </c>
      <c r="Q321" t="s">
        <v>640</v>
      </c>
      <c r="R321">
        <v>0.02</v>
      </c>
      <c r="S321">
        <v>0</v>
      </c>
      <c r="T321" t="s">
        <v>326</v>
      </c>
      <c r="U321">
        <v>23</v>
      </c>
      <c r="V321" t="str">
        <f>VLOOKUP(H321,LUtable!A$3:B$15,2,FALSE)</f>
        <v>Vintages</v>
      </c>
    </row>
    <row r="322" spans="1:22" x14ac:dyDescent="0.25">
      <c r="A322" s="14" t="s">
        <v>24</v>
      </c>
      <c r="B322">
        <v>142</v>
      </c>
      <c r="C322">
        <v>329706</v>
      </c>
      <c r="D322" t="s">
        <v>282</v>
      </c>
      <c r="E322" t="s">
        <v>365</v>
      </c>
      <c r="F322" t="s">
        <v>291</v>
      </c>
      <c r="G322" t="s">
        <v>20</v>
      </c>
      <c r="H322">
        <v>642015</v>
      </c>
      <c r="I322" t="s">
        <v>54</v>
      </c>
      <c r="J322">
        <v>27.95</v>
      </c>
      <c r="K322">
        <v>1039</v>
      </c>
      <c r="M322">
        <v>86.58</v>
      </c>
      <c r="O322">
        <v>25515.27</v>
      </c>
      <c r="Q322" t="s">
        <v>326</v>
      </c>
      <c r="R322">
        <v>0.02</v>
      </c>
      <c r="T322" t="s">
        <v>326</v>
      </c>
      <c r="U322">
        <v>19</v>
      </c>
      <c r="V322" t="str">
        <f>VLOOKUP(H322,LUtable!A$3:B$15,2,FALSE)</f>
        <v>Vintages</v>
      </c>
    </row>
    <row r="323" spans="1:22" x14ac:dyDescent="0.25">
      <c r="A323" s="14" t="s">
        <v>24</v>
      </c>
      <c r="B323">
        <v>143</v>
      </c>
      <c r="C323">
        <v>493163</v>
      </c>
      <c r="D323" t="s">
        <v>131</v>
      </c>
      <c r="E323" t="s">
        <v>427</v>
      </c>
      <c r="F323" t="s">
        <v>291</v>
      </c>
      <c r="G323" t="s">
        <v>20</v>
      </c>
      <c r="H323">
        <v>642015</v>
      </c>
      <c r="I323" t="s">
        <v>54</v>
      </c>
      <c r="J323">
        <v>44.95</v>
      </c>
      <c r="K323">
        <v>982</v>
      </c>
      <c r="L323">
        <v>875</v>
      </c>
      <c r="M323">
        <v>81.83</v>
      </c>
      <c r="N323">
        <v>72.92</v>
      </c>
      <c r="O323">
        <v>38888.94</v>
      </c>
      <c r="P323">
        <v>34651.550000000003</v>
      </c>
      <c r="Q323" t="s">
        <v>573</v>
      </c>
      <c r="R323">
        <v>0.02</v>
      </c>
      <c r="S323">
        <v>0.02</v>
      </c>
      <c r="T323" t="s">
        <v>304</v>
      </c>
      <c r="U323">
        <v>15</v>
      </c>
      <c r="V323" t="str">
        <f>VLOOKUP(H323,LUtable!A$3:B$15,2,FALSE)</f>
        <v>Vintages</v>
      </c>
    </row>
    <row r="324" spans="1:22" x14ac:dyDescent="0.25">
      <c r="A324" s="14" t="s">
        <v>24</v>
      </c>
      <c r="B324">
        <v>144</v>
      </c>
      <c r="C324">
        <v>450668</v>
      </c>
      <c r="D324" t="s">
        <v>165</v>
      </c>
      <c r="E324" t="s">
        <v>415</v>
      </c>
      <c r="F324" t="s">
        <v>291</v>
      </c>
      <c r="G324" t="s">
        <v>20</v>
      </c>
      <c r="H324">
        <v>640010</v>
      </c>
      <c r="I324" t="s">
        <v>42</v>
      </c>
      <c r="J324">
        <v>19.95</v>
      </c>
      <c r="K324">
        <v>969</v>
      </c>
      <c r="L324">
        <v>5231</v>
      </c>
      <c r="M324">
        <v>80.75</v>
      </c>
      <c r="N324">
        <v>435.92</v>
      </c>
      <c r="O324">
        <v>16936.060000000001</v>
      </c>
      <c r="P324">
        <v>91426.77</v>
      </c>
      <c r="Q324" t="s">
        <v>438</v>
      </c>
      <c r="R324">
        <v>0.02</v>
      </c>
      <c r="S324">
        <v>0.11</v>
      </c>
      <c r="T324" t="s">
        <v>492</v>
      </c>
      <c r="U324">
        <v>11</v>
      </c>
      <c r="V324" t="str">
        <f>VLOOKUP(H324,LUtable!A$3:B$15,2,FALSE)</f>
        <v>Vintages</v>
      </c>
    </row>
    <row r="325" spans="1:22" x14ac:dyDescent="0.25">
      <c r="A325" s="14" t="s">
        <v>24</v>
      </c>
      <c r="B325">
        <v>145</v>
      </c>
      <c r="C325">
        <v>164228</v>
      </c>
      <c r="D325" t="s">
        <v>195</v>
      </c>
      <c r="E325" t="s">
        <v>381</v>
      </c>
      <c r="F325" t="s">
        <v>291</v>
      </c>
      <c r="G325" t="s">
        <v>20</v>
      </c>
      <c r="H325">
        <v>640010</v>
      </c>
      <c r="I325" t="s">
        <v>42</v>
      </c>
      <c r="J325">
        <v>24.95</v>
      </c>
      <c r="K325">
        <v>960</v>
      </c>
      <c r="L325">
        <v>10128</v>
      </c>
      <c r="M325">
        <v>80</v>
      </c>
      <c r="N325">
        <v>844</v>
      </c>
      <c r="O325">
        <v>21026.55</v>
      </c>
      <c r="P325">
        <v>221830.09</v>
      </c>
      <c r="Q325" t="s">
        <v>444</v>
      </c>
      <c r="R325">
        <v>0.02</v>
      </c>
      <c r="S325">
        <v>0.21</v>
      </c>
      <c r="T325" t="s">
        <v>430</v>
      </c>
      <c r="U325">
        <v>13</v>
      </c>
      <c r="V325" t="str">
        <f>VLOOKUP(H325,LUtable!A$3:B$15,2,FALSE)</f>
        <v>Vintages</v>
      </c>
    </row>
    <row r="326" spans="1:22" x14ac:dyDescent="0.25">
      <c r="A326" s="14" t="s">
        <v>24</v>
      </c>
      <c r="B326">
        <v>146</v>
      </c>
      <c r="C326">
        <v>454827</v>
      </c>
      <c r="D326" t="s">
        <v>207</v>
      </c>
      <c r="E326" t="s">
        <v>428</v>
      </c>
      <c r="F326" t="s">
        <v>291</v>
      </c>
      <c r="G326" t="s">
        <v>20</v>
      </c>
      <c r="H326">
        <v>538820</v>
      </c>
      <c r="I326" t="s">
        <v>208</v>
      </c>
      <c r="J326">
        <v>13.1</v>
      </c>
      <c r="K326">
        <v>851</v>
      </c>
      <c r="M326">
        <v>70.92</v>
      </c>
      <c r="O326">
        <v>9714.9599999999991</v>
      </c>
      <c r="Q326" t="s">
        <v>326</v>
      </c>
      <c r="R326">
        <v>0.02</v>
      </c>
      <c r="T326" t="s">
        <v>326</v>
      </c>
      <c r="U326">
        <v>41</v>
      </c>
      <c r="V326" t="str">
        <f>VLOOKUP(H326,LUtable!A$3:B$15,2,FALSE)</f>
        <v>Licensee Only</v>
      </c>
    </row>
    <row r="327" spans="1:22" x14ac:dyDescent="0.25">
      <c r="A327" s="14" t="s">
        <v>24</v>
      </c>
      <c r="B327">
        <v>147</v>
      </c>
      <c r="C327">
        <v>555524</v>
      </c>
      <c r="D327" t="s">
        <v>200</v>
      </c>
      <c r="E327" t="s">
        <v>424</v>
      </c>
      <c r="F327" t="s">
        <v>291</v>
      </c>
      <c r="G327" t="s">
        <v>20</v>
      </c>
      <c r="H327">
        <v>640020</v>
      </c>
      <c r="I327" t="s">
        <v>46</v>
      </c>
      <c r="J327">
        <v>18.95</v>
      </c>
      <c r="K327">
        <v>777</v>
      </c>
      <c r="L327">
        <v>1451</v>
      </c>
      <c r="M327">
        <v>64.75</v>
      </c>
      <c r="N327">
        <v>120.92</v>
      </c>
      <c r="O327">
        <v>12892.7</v>
      </c>
      <c r="P327">
        <v>24076.33</v>
      </c>
      <c r="Q327" t="s">
        <v>641</v>
      </c>
      <c r="R327">
        <v>0.02</v>
      </c>
      <c r="S327">
        <v>0.03</v>
      </c>
      <c r="T327" t="s">
        <v>400</v>
      </c>
      <c r="U327">
        <v>9</v>
      </c>
      <c r="V327" t="str">
        <f>VLOOKUP(H327,LUtable!A$3:B$15,2,FALSE)</f>
        <v>Vintages</v>
      </c>
    </row>
    <row r="328" spans="1:22" x14ac:dyDescent="0.25">
      <c r="A328" s="14" t="s">
        <v>24</v>
      </c>
      <c r="B328">
        <v>148</v>
      </c>
      <c r="C328">
        <v>994939</v>
      </c>
      <c r="D328" t="s">
        <v>121</v>
      </c>
      <c r="E328" t="s">
        <v>381</v>
      </c>
      <c r="F328" t="s">
        <v>291</v>
      </c>
      <c r="G328" t="s">
        <v>20</v>
      </c>
      <c r="H328">
        <v>640020</v>
      </c>
      <c r="I328" t="s">
        <v>46</v>
      </c>
      <c r="J328">
        <v>28.95</v>
      </c>
      <c r="K328">
        <v>724</v>
      </c>
      <c r="M328">
        <v>60.33</v>
      </c>
      <c r="O328">
        <v>18420.349999999999</v>
      </c>
      <c r="Q328" t="s">
        <v>326</v>
      </c>
      <c r="R328">
        <v>0.01</v>
      </c>
      <c r="T328" t="s">
        <v>326</v>
      </c>
      <c r="U328">
        <v>6</v>
      </c>
      <c r="V328" t="str">
        <f>VLOOKUP(H328,LUtable!A$3:B$15,2,FALSE)</f>
        <v>Vintages</v>
      </c>
    </row>
    <row r="329" spans="1:22" x14ac:dyDescent="0.25">
      <c r="A329" s="14" t="s">
        <v>24</v>
      </c>
      <c r="B329">
        <v>149</v>
      </c>
      <c r="C329">
        <v>332494</v>
      </c>
      <c r="D329" t="s">
        <v>281</v>
      </c>
      <c r="E329" t="s">
        <v>377</v>
      </c>
      <c r="F329" t="s">
        <v>291</v>
      </c>
      <c r="G329" t="s">
        <v>20</v>
      </c>
      <c r="H329">
        <v>640015</v>
      </c>
      <c r="I329" t="s">
        <v>51</v>
      </c>
      <c r="J329">
        <v>27.95</v>
      </c>
      <c r="K329">
        <v>709</v>
      </c>
      <c r="M329">
        <v>59.08</v>
      </c>
      <c r="O329">
        <v>17411.28</v>
      </c>
      <c r="Q329" t="s">
        <v>326</v>
      </c>
      <c r="R329">
        <v>0.01</v>
      </c>
      <c r="T329" t="s">
        <v>326</v>
      </c>
      <c r="U329">
        <v>23</v>
      </c>
      <c r="V329" t="str">
        <f>VLOOKUP(H329,LUtable!A$3:B$15,2,FALSE)</f>
        <v>Vintages</v>
      </c>
    </row>
    <row r="330" spans="1:22" x14ac:dyDescent="0.25">
      <c r="A330" s="14" t="s">
        <v>24</v>
      </c>
      <c r="B330">
        <v>150</v>
      </c>
      <c r="C330">
        <v>645192</v>
      </c>
      <c r="D330" t="s">
        <v>135</v>
      </c>
      <c r="E330" t="s">
        <v>390</v>
      </c>
      <c r="F330" t="s">
        <v>291</v>
      </c>
      <c r="G330" t="s">
        <v>20</v>
      </c>
      <c r="H330">
        <v>642025</v>
      </c>
      <c r="I330" t="s">
        <v>114</v>
      </c>
      <c r="J330">
        <v>23.95</v>
      </c>
      <c r="K330">
        <v>668</v>
      </c>
      <c r="M330">
        <v>55.67</v>
      </c>
      <c r="O330">
        <v>14039.82</v>
      </c>
      <c r="Q330" t="s">
        <v>326</v>
      </c>
      <c r="R330">
        <v>0.01</v>
      </c>
      <c r="T330" t="s">
        <v>326</v>
      </c>
      <c r="U330">
        <v>13</v>
      </c>
      <c r="V330" t="str">
        <f>VLOOKUP(H330,LUtable!A$3:B$15,2,FALSE)</f>
        <v>Vintages</v>
      </c>
    </row>
    <row r="331" spans="1:22" x14ac:dyDescent="0.25">
      <c r="A331" s="14" t="s">
        <v>24</v>
      </c>
      <c r="B331">
        <v>151</v>
      </c>
      <c r="C331">
        <v>238568</v>
      </c>
      <c r="D331" t="s">
        <v>136</v>
      </c>
      <c r="E331" t="s">
        <v>321</v>
      </c>
      <c r="F331" t="s">
        <v>291</v>
      </c>
      <c r="G331" t="s">
        <v>20</v>
      </c>
      <c r="H331">
        <v>640015</v>
      </c>
      <c r="I331" t="s">
        <v>51</v>
      </c>
      <c r="J331">
        <v>45</v>
      </c>
      <c r="K331">
        <v>657</v>
      </c>
      <c r="L331">
        <v>290</v>
      </c>
      <c r="M331">
        <v>54.75</v>
      </c>
      <c r="N331">
        <v>24.17</v>
      </c>
      <c r="O331">
        <v>26047.43</v>
      </c>
      <c r="P331">
        <v>11497.35</v>
      </c>
      <c r="Q331" t="s">
        <v>642</v>
      </c>
      <c r="R331">
        <v>0.01</v>
      </c>
      <c r="S331">
        <v>0.01</v>
      </c>
      <c r="T331" t="s">
        <v>304</v>
      </c>
      <c r="U331">
        <v>3</v>
      </c>
      <c r="V331" t="str">
        <f>VLOOKUP(H331,LUtable!A$3:B$15,2,FALSE)</f>
        <v>Vintages</v>
      </c>
    </row>
    <row r="332" spans="1:22" x14ac:dyDescent="0.25">
      <c r="A332" s="14" t="s">
        <v>24</v>
      </c>
      <c r="B332">
        <v>152</v>
      </c>
      <c r="C332">
        <v>426650</v>
      </c>
      <c r="D332" t="s">
        <v>163</v>
      </c>
      <c r="E332" t="s">
        <v>329</v>
      </c>
      <c r="F332" t="s">
        <v>291</v>
      </c>
      <c r="G332" t="s">
        <v>20</v>
      </c>
      <c r="H332">
        <v>640020</v>
      </c>
      <c r="I332" t="s">
        <v>46</v>
      </c>
      <c r="J332">
        <v>27.95</v>
      </c>
      <c r="K332">
        <v>617</v>
      </c>
      <c r="M332">
        <v>51.42</v>
      </c>
      <c r="O332">
        <v>15151.99</v>
      </c>
      <c r="Q332" t="s">
        <v>326</v>
      </c>
      <c r="R332">
        <v>0.01</v>
      </c>
      <c r="T332" t="s">
        <v>326</v>
      </c>
      <c r="U332">
        <v>4</v>
      </c>
      <c r="V332" t="str">
        <f>VLOOKUP(H332,LUtable!A$3:B$15,2,FALSE)</f>
        <v>Vintages</v>
      </c>
    </row>
    <row r="333" spans="1:22" x14ac:dyDescent="0.25">
      <c r="A333" s="14" t="s">
        <v>24</v>
      </c>
      <c r="B333">
        <v>153</v>
      </c>
      <c r="C333">
        <v>598813</v>
      </c>
      <c r="D333" t="s">
        <v>210</v>
      </c>
      <c r="E333" t="s">
        <v>332</v>
      </c>
      <c r="F333" t="s">
        <v>291</v>
      </c>
      <c r="G333" t="s">
        <v>20</v>
      </c>
      <c r="H333">
        <v>642015</v>
      </c>
      <c r="I333" t="s">
        <v>54</v>
      </c>
      <c r="J333">
        <v>48.95</v>
      </c>
      <c r="K333">
        <v>613</v>
      </c>
      <c r="L333">
        <v>755</v>
      </c>
      <c r="M333">
        <v>51.08</v>
      </c>
      <c r="N333">
        <v>62.92</v>
      </c>
      <c r="O333">
        <v>26445.8</v>
      </c>
      <c r="P333">
        <v>32571.9</v>
      </c>
      <c r="Q333" t="s">
        <v>331</v>
      </c>
      <c r="R333">
        <v>0.01</v>
      </c>
      <c r="S333">
        <v>0.02</v>
      </c>
      <c r="T333" t="s">
        <v>431</v>
      </c>
      <c r="U333">
        <v>9</v>
      </c>
      <c r="V333" t="str">
        <f>VLOOKUP(H333,LUtable!A$3:B$15,2,FALSE)</f>
        <v>Vintages</v>
      </c>
    </row>
    <row r="334" spans="1:22" x14ac:dyDescent="0.25">
      <c r="A334" s="14" t="s">
        <v>24</v>
      </c>
      <c r="B334">
        <v>154</v>
      </c>
      <c r="C334">
        <v>329672</v>
      </c>
      <c r="D334" t="s">
        <v>146</v>
      </c>
      <c r="E334" t="s">
        <v>321</v>
      </c>
      <c r="F334" t="s">
        <v>291</v>
      </c>
      <c r="G334" t="s">
        <v>20</v>
      </c>
      <c r="H334">
        <v>642015</v>
      </c>
      <c r="I334" t="s">
        <v>54</v>
      </c>
      <c r="J334">
        <v>49.95</v>
      </c>
      <c r="K334">
        <v>596</v>
      </c>
      <c r="M334">
        <v>49.67</v>
      </c>
      <c r="O334">
        <v>26239.82</v>
      </c>
      <c r="Q334" t="s">
        <v>326</v>
      </c>
      <c r="R334">
        <v>0.01</v>
      </c>
      <c r="T334" t="s">
        <v>326</v>
      </c>
      <c r="U334">
        <v>5</v>
      </c>
      <c r="V334" t="str">
        <f>VLOOKUP(H334,LUtable!A$3:B$15,2,FALSE)</f>
        <v>Vintages</v>
      </c>
    </row>
    <row r="335" spans="1:22" x14ac:dyDescent="0.25">
      <c r="A335" s="14" t="s">
        <v>24</v>
      </c>
      <c r="B335">
        <v>155</v>
      </c>
      <c r="C335">
        <v>630517</v>
      </c>
      <c r="D335" t="s">
        <v>162</v>
      </c>
      <c r="E335" t="s">
        <v>407</v>
      </c>
      <c r="F335" t="s">
        <v>291</v>
      </c>
      <c r="G335" t="s">
        <v>20</v>
      </c>
      <c r="H335">
        <v>642020</v>
      </c>
      <c r="I335" t="s">
        <v>130</v>
      </c>
      <c r="J335">
        <v>32</v>
      </c>
      <c r="K335">
        <v>569</v>
      </c>
      <c r="L335">
        <v>426</v>
      </c>
      <c r="M335">
        <v>47.42</v>
      </c>
      <c r="N335">
        <v>35.5</v>
      </c>
      <c r="O335">
        <v>16012.57</v>
      </c>
      <c r="P335">
        <v>11988.32</v>
      </c>
      <c r="Q335" t="s">
        <v>643</v>
      </c>
      <c r="R335">
        <v>0.01</v>
      </c>
      <c r="S335">
        <v>0.01</v>
      </c>
      <c r="T335" t="s">
        <v>304</v>
      </c>
      <c r="U335">
        <v>5</v>
      </c>
      <c r="V335" t="str">
        <f>VLOOKUP(H335,LUtable!A$3:B$15,2,FALSE)</f>
        <v>Vintages</v>
      </c>
    </row>
    <row r="336" spans="1:22" x14ac:dyDescent="0.25">
      <c r="A336" s="14" t="s">
        <v>24</v>
      </c>
      <c r="B336">
        <v>156</v>
      </c>
      <c r="C336">
        <v>361220</v>
      </c>
      <c r="D336" t="s">
        <v>198</v>
      </c>
      <c r="E336" t="s">
        <v>421</v>
      </c>
      <c r="F336" t="s">
        <v>291</v>
      </c>
      <c r="G336" t="s">
        <v>20</v>
      </c>
      <c r="H336">
        <v>640010</v>
      </c>
      <c r="I336" t="s">
        <v>42</v>
      </c>
      <c r="J336">
        <v>19.95</v>
      </c>
      <c r="K336">
        <v>534</v>
      </c>
      <c r="L336">
        <v>5547</v>
      </c>
      <c r="M336">
        <v>44.5</v>
      </c>
      <c r="N336">
        <v>462.25</v>
      </c>
      <c r="O336">
        <v>9333.19</v>
      </c>
      <c r="P336">
        <v>96949.78</v>
      </c>
      <c r="Q336" t="s">
        <v>430</v>
      </c>
      <c r="R336">
        <v>0.01</v>
      </c>
      <c r="S336">
        <v>0.12</v>
      </c>
      <c r="T336" t="s">
        <v>440</v>
      </c>
      <c r="U336">
        <v>10</v>
      </c>
      <c r="V336" t="str">
        <f>VLOOKUP(H336,LUtable!A$3:B$15,2,FALSE)</f>
        <v>Vintages</v>
      </c>
    </row>
    <row r="337" spans="1:22" x14ac:dyDescent="0.25">
      <c r="A337" s="14" t="s">
        <v>24</v>
      </c>
      <c r="B337">
        <v>157</v>
      </c>
      <c r="C337">
        <v>35337</v>
      </c>
      <c r="D337" t="s">
        <v>184</v>
      </c>
      <c r="E337" t="s">
        <v>290</v>
      </c>
      <c r="F337" t="s">
        <v>291</v>
      </c>
      <c r="G337" t="s">
        <v>20</v>
      </c>
      <c r="H337">
        <v>642015</v>
      </c>
      <c r="I337" t="s">
        <v>54</v>
      </c>
      <c r="J337">
        <v>29.95</v>
      </c>
      <c r="K337">
        <v>527</v>
      </c>
      <c r="L337">
        <v>2504</v>
      </c>
      <c r="M337">
        <v>43.92</v>
      </c>
      <c r="N337">
        <v>208.67</v>
      </c>
      <c r="O337">
        <v>13874.56</v>
      </c>
      <c r="P337">
        <v>65923.89</v>
      </c>
      <c r="Q337" t="s">
        <v>380</v>
      </c>
      <c r="R337">
        <v>0.01</v>
      </c>
      <c r="S337">
        <v>0.05</v>
      </c>
      <c r="T337" t="s">
        <v>379</v>
      </c>
      <c r="U337">
        <v>8</v>
      </c>
      <c r="V337" t="str">
        <f>VLOOKUP(H337,LUtable!A$3:B$15,2,FALSE)</f>
        <v>Vintages</v>
      </c>
    </row>
    <row r="338" spans="1:22" x14ac:dyDescent="0.25">
      <c r="A338" s="14" t="s">
        <v>24</v>
      </c>
      <c r="B338">
        <v>158</v>
      </c>
      <c r="C338">
        <v>533984</v>
      </c>
      <c r="D338" t="s">
        <v>443</v>
      </c>
      <c r="E338" t="s">
        <v>420</v>
      </c>
      <c r="F338" t="s">
        <v>291</v>
      </c>
      <c r="G338" t="s">
        <v>20</v>
      </c>
      <c r="H338">
        <v>642025</v>
      </c>
      <c r="I338" t="s">
        <v>114</v>
      </c>
      <c r="J338">
        <v>60</v>
      </c>
      <c r="K338">
        <v>506</v>
      </c>
      <c r="L338">
        <v>8</v>
      </c>
      <c r="M338">
        <v>42.17</v>
      </c>
      <c r="N338">
        <v>0.67</v>
      </c>
      <c r="O338">
        <v>26777.7</v>
      </c>
      <c r="P338">
        <v>423.36</v>
      </c>
      <c r="Q338" t="s">
        <v>644</v>
      </c>
      <c r="R338">
        <v>0.01</v>
      </c>
      <c r="S338">
        <v>0</v>
      </c>
      <c r="T338" t="s">
        <v>326</v>
      </c>
      <c r="U338">
        <v>4</v>
      </c>
      <c r="V338" t="str">
        <f>VLOOKUP(H338,LUtable!A$3:B$15,2,FALSE)</f>
        <v>Vintages</v>
      </c>
    </row>
    <row r="339" spans="1:22" x14ac:dyDescent="0.25">
      <c r="A339" s="14" t="s">
        <v>24</v>
      </c>
      <c r="B339">
        <v>159</v>
      </c>
      <c r="C339">
        <v>649632</v>
      </c>
      <c r="D339" t="s">
        <v>151</v>
      </c>
      <c r="E339" t="s">
        <v>422</v>
      </c>
      <c r="F339" t="s">
        <v>291</v>
      </c>
      <c r="G339" t="s">
        <v>20</v>
      </c>
      <c r="H339">
        <v>642015</v>
      </c>
      <c r="I339" t="s">
        <v>54</v>
      </c>
      <c r="J339">
        <v>70</v>
      </c>
      <c r="K339">
        <v>438</v>
      </c>
      <c r="M339">
        <v>36.5</v>
      </c>
      <c r="O339">
        <v>27055.22</v>
      </c>
      <c r="Q339" t="s">
        <v>326</v>
      </c>
      <c r="R339">
        <v>0.01</v>
      </c>
      <c r="T339" t="s">
        <v>326</v>
      </c>
      <c r="U339">
        <v>3</v>
      </c>
      <c r="V339" t="str">
        <f>VLOOKUP(H339,LUtable!A$3:B$15,2,FALSE)</f>
        <v>Vintages</v>
      </c>
    </row>
    <row r="340" spans="1:22" x14ac:dyDescent="0.25">
      <c r="A340" s="14" t="s">
        <v>24</v>
      </c>
      <c r="B340">
        <v>160</v>
      </c>
      <c r="C340">
        <v>648386</v>
      </c>
      <c r="D340" t="s">
        <v>581</v>
      </c>
      <c r="E340" t="s">
        <v>373</v>
      </c>
      <c r="F340" t="s">
        <v>291</v>
      </c>
      <c r="G340" t="s">
        <v>20</v>
      </c>
      <c r="H340">
        <v>538820</v>
      </c>
      <c r="I340" t="s">
        <v>62</v>
      </c>
      <c r="J340">
        <v>11</v>
      </c>
      <c r="K340">
        <v>435</v>
      </c>
      <c r="M340">
        <v>36.25</v>
      </c>
      <c r="O340">
        <v>4157.5200000000004</v>
      </c>
      <c r="Q340" t="s">
        <v>326</v>
      </c>
      <c r="R340">
        <v>0.01</v>
      </c>
      <c r="T340" t="s">
        <v>326</v>
      </c>
      <c r="U340">
        <v>1</v>
      </c>
      <c r="V340" t="str">
        <f>VLOOKUP(H340,LUtable!A$3:B$15,2,FALSE)</f>
        <v>Licensee Only</v>
      </c>
    </row>
    <row r="341" spans="1:22" x14ac:dyDescent="0.25">
      <c r="A341" s="14" t="s">
        <v>24</v>
      </c>
      <c r="B341">
        <v>161</v>
      </c>
      <c r="C341">
        <v>282806</v>
      </c>
      <c r="D341" t="s">
        <v>213</v>
      </c>
      <c r="E341" t="s">
        <v>381</v>
      </c>
      <c r="F341" t="s">
        <v>291</v>
      </c>
      <c r="G341" t="s">
        <v>20</v>
      </c>
      <c r="H341">
        <v>640010</v>
      </c>
      <c r="I341" t="s">
        <v>42</v>
      </c>
      <c r="J341">
        <v>39.950000000000003</v>
      </c>
      <c r="K341">
        <v>414</v>
      </c>
      <c r="L341">
        <v>701</v>
      </c>
      <c r="M341">
        <v>34.5</v>
      </c>
      <c r="N341">
        <v>58.42</v>
      </c>
      <c r="O341">
        <v>14563.27</v>
      </c>
      <c r="P341">
        <v>24659.07</v>
      </c>
      <c r="Q341" t="s">
        <v>500</v>
      </c>
      <c r="R341">
        <v>0.01</v>
      </c>
      <c r="S341">
        <v>0.01</v>
      </c>
      <c r="T341" t="s">
        <v>304</v>
      </c>
      <c r="U341">
        <v>4</v>
      </c>
      <c r="V341" t="str">
        <f>VLOOKUP(H341,LUtable!A$3:B$15,2,FALSE)</f>
        <v>Vintages</v>
      </c>
    </row>
    <row r="342" spans="1:22" x14ac:dyDescent="0.25">
      <c r="A342" s="14" t="s">
        <v>24</v>
      </c>
      <c r="B342">
        <v>162</v>
      </c>
      <c r="C342">
        <v>630699</v>
      </c>
      <c r="D342" t="s">
        <v>124</v>
      </c>
      <c r="E342" t="s">
        <v>303</v>
      </c>
      <c r="F342" t="s">
        <v>291</v>
      </c>
      <c r="G342" t="s">
        <v>20</v>
      </c>
      <c r="H342">
        <v>642015</v>
      </c>
      <c r="I342" t="s">
        <v>54</v>
      </c>
      <c r="J342">
        <v>60</v>
      </c>
      <c r="K342">
        <v>410</v>
      </c>
      <c r="L342">
        <v>60</v>
      </c>
      <c r="M342">
        <v>34.17</v>
      </c>
      <c r="N342">
        <v>5</v>
      </c>
      <c r="O342">
        <v>21697.35</v>
      </c>
      <c r="P342">
        <v>3175.22</v>
      </c>
      <c r="Q342" t="s">
        <v>645</v>
      </c>
      <c r="R342">
        <v>0.01</v>
      </c>
      <c r="S342">
        <v>0</v>
      </c>
      <c r="T342" t="s">
        <v>326</v>
      </c>
      <c r="U342">
        <v>3</v>
      </c>
      <c r="V342" t="str">
        <f>VLOOKUP(H342,LUtable!A$3:B$15,2,FALSE)</f>
        <v>Vintages</v>
      </c>
    </row>
    <row r="343" spans="1:22" x14ac:dyDescent="0.25">
      <c r="A343" s="14" t="s">
        <v>24</v>
      </c>
      <c r="B343">
        <v>163</v>
      </c>
      <c r="C343">
        <v>278580</v>
      </c>
      <c r="D343" t="s">
        <v>447</v>
      </c>
      <c r="E343" t="s">
        <v>290</v>
      </c>
      <c r="F343" t="s">
        <v>291</v>
      </c>
      <c r="G343" t="s">
        <v>20</v>
      </c>
      <c r="H343">
        <v>538820</v>
      </c>
      <c r="I343" t="s">
        <v>62</v>
      </c>
      <c r="J343">
        <v>10.75</v>
      </c>
      <c r="K343">
        <v>382</v>
      </c>
      <c r="L343">
        <v>4246</v>
      </c>
      <c r="M343">
        <v>31.83</v>
      </c>
      <c r="N343">
        <v>353.83</v>
      </c>
      <c r="O343">
        <v>3566.46</v>
      </c>
      <c r="P343">
        <v>39641.86</v>
      </c>
      <c r="Q343" t="s">
        <v>444</v>
      </c>
      <c r="R343">
        <v>0.01</v>
      </c>
      <c r="S343">
        <v>0.09</v>
      </c>
      <c r="T343" t="s">
        <v>448</v>
      </c>
      <c r="U343">
        <v>1</v>
      </c>
      <c r="V343" t="str">
        <f>VLOOKUP(H343,LUtable!A$3:B$15,2,FALSE)</f>
        <v>Licensee Only</v>
      </c>
    </row>
    <row r="344" spans="1:22" x14ac:dyDescent="0.25">
      <c r="A344" s="14" t="s">
        <v>24</v>
      </c>
      <c r="B344">
        <v>164</v>
      </c>
      <c r="C344">
        <v>107367</v>
      </c>
      <c r="D344" t="s">
        <v>222</v>
      </c>
      <c r="E344" t="s">
        <v>451</v>
      </c>
      <c r="F344" t="s">
        <v>291</v>
      </c>
      <c r="G344" t="s">
        <v>20</v>
      </c>
      <c r="H344">
        <v>642015</v>
      </c>
      <c r="I344" t="s">
        <v>54</v>
      </c>
      <c r="J344">
        <v>36.950000000000003</v>
      </c>
      <c r="K344">
        <v>366</v>
      </c>
      <c r="M344">
        <v>30.5</v>
      </c>
      <c r="O344">
        <v>11903.1</v>
      </c>
      <c r="Q344" t="s">
        <v>326</v>
      </c>
      <c r="R344">
        <v>0.01</v>
      </c>
      <c r="T344" t="s">
        <v>326</v>
      </c>
      <c r="U344">
        <v>6</v>
      </c>
      <c r="V344" t="str">
        <f>VLOOKUP(H344,LUtable!A$3:B$15,2,FALSE)</f>
        <v>Vintages</v>
      </c>
    </row>
    <row r="345" spans="1:22" x14ac:dyDescent="0.25">
      <c r="A345" s="14" t="s">
        <v>24</v>
      </c>
      <c r="B345">
        <v>165</v>
      </c>
      <c r="C345">
        <v>551648</v>
      </c>
      <c r="D345" t="s">
        <v>204</v>
      </c>
      <c r="E345" t="s">
        <v>321</v>
      </c>
      <c r="F345" t="s">
        <v>291</v>
      </c>
      <c r="G345" t="s">
        <v>20</v>
      </c>
      <c r="H345">
        <v>642015</v>
      </c>
      <c r="I345" t="s">
        <v>54</v>
      </c>
      <c r="J345">
        <v>19.95</v>
      </c>
      <c r="K345">
        <v>365</v>
      </c>
      <c r="L345">
        <v>10675</v>
      </c>
      <c r="M345">
        <v>30.42</v>
      </c>
      <c r="N345">
        <v>889.58</v>
      </c>
      <c r="O345">
        <v>6379.42</v>
      </c>
      <c r="P345">
        <v>186576.33</v>
      </c>
      <c r="Q345" t="s">
        <v>464</v>
      </c>
      <c r="R345">
        <v>0.01</v>
      </c>
      <c r="S345">
        <v>0.22</v>
      </c>
      <c r="T345" t="s">
        <v>437</v>
      </c>
      <c r="U345">
        <v>6</v>
      </c>
      <c r="V345" t="str">
        <f>VLOOKUP(H345,LUtable!A$3:B$15,2,FALSE)</f>
        <v>Vintages</v>
      </c>
    </row>
    <row r="346" spans="1:22" x14ac:dyDescent="0.25">
      <c r="A346" s="14" t="s">
        <v>24</v>
      </c>
      <c r="B346">
        <v>166</v>
      </c>
      <c r="C346">
        <v>499855</v>
      </c>
      <c r="D346" t="s">
        <v>188</v>
      </c>
      <c r="E346" t="s">
        <v>421</v>
      </c>
      <c r="F346" t="s">
        <v>291</v>
      </c>
      <c r="G346" t="s">
        <v>20</v>
      </c>
      <c r="H346">
        <v>640015</v>
      </c>
      <c r="I346" t="s">
        <v>51</v>
      </c>
      <c r="J346">
        <v>16.95</v>
      </c>
      <c r="K346">
        <v>303</v>
      </c>
      <c r="L346">
        <v>2232</v>
      </c>
      <c r="M346">
        <v>25.25</v>
      </c>
      <c r="N346">
        <v>186</v>
      </c>
      <c r="O346">
        <v>4491.37</v>
      </c>
      <c r="P346">
        <v>33084.959999999999</v>
      </c>
      <c r="Q346" t="s">
        <v>646</v>
      </c>
      <c r="R346">
        <v>0.01</v>
      </c>
      <c r="S346">
        <v>0.05</v>
      </c>
      <c r="T346" t="s">
        <v>379</v>
      </c>
      <c r="U346">
        <v>5</v>
      </c>
      <c r="V346" t="str">
        <f>VLOOKUP(H346,LUtable!A$3:B$15,2,FALSE)</f>
        <v>Vintages</v>
      </c>
    </row>
    <row r="347" spans="1:22" x14ac:dyDescent="0.25">
      <c r="A347" s="14" t="s">
        <v>24</v>
      </c>
      <c r="B347">
        <v>167</v>
      </c>
      <c r="C347">
        <v>555516</v>
      </c>
      <c r="D347" t="s">
        <v>199</v>
      </c>
      <c r="E347" t="s">
        <v>421</v>
      </c>
      <c r="F347" t="s">
        <v>291</v>
      </c>
      <c r="G347" t="s">
        <v>20</v>
      </c>
      <c r="H347">
        <v>640020</v>
      </c>
      <c r="I347" t="s">
        <v>46</v>
      </c>
      <c r="J347">
        <v>19.95</v>
      </c>
      <c r="K347">
        <v>298</v>
      </c>
      <c r="L347">
        <v>1305</v>
      </c>
      <c r="M347">
        <v>24.83</v>
      </c>
      <c r="N347">
        <v>108.75</v>
      </c>
      <c r="O347">
        <v>5208.41</v>
      </c>
      <c r="P347">
        <v>22808.63</v>
      </c>
      <c r="Q347" t="s">
        <v>432</v>
      </c>
      <c r="R347">
        <v>0.01</v>
      </c>
      <c r="S347">
        <v>0.03</v>
      </c>
      <c r="T347" t="s">
        <v>353</v>
      </c>
      <c r="U347">
        <v>5</v>
      </c>
      <c r="V347" t="str">
        <f>VLOOKUP(H347,LUtable!A$3:B$15,2,FALSE)</f>
        <v>Vintages</v>
      </c>
    </row>
    <row r="348" spans="1:22" x14ac:dyDescent="0.25">
      <c r="A348" s="14" t="s">
        <v>24</v>
      </c>
      <c r="B348">
        <v>168</v>
      </c>
      <c r="C348">
        <v>39503</v>
      </c>
      <c r="D348" t="s">
        <v>170</v>
      </c>
      <c r="E348" t="s">
        <v>300</v>
      </c>
      <c r="F348" t="s">
        <v>291</v>
      </c>
      <c r="G348" t="s">
        <v>20</v>
      </c>
      <c r="H348">
        <v>640015</v>
      </c>
      <c r="I348" t="s">
        <v>51</v>
      </c>
      <c r="J348">
        <v>65</v>
      </c>
      <c r="K348">
        <v>286</v>
      </c>
      <c r="M348">
        <v>23.83</v>
      </c>
      <c r="O348">
        <v>16400.71</v>
      </c>
      <c r="Q348" t="s">
        <v>326</v>
      </c>
      <c r="R348">
        <v>0.01</v>
      </c>
      <c r="T348" t="s">
        <v>326</v>
      </c>
      <c r="U348">
        <v>3</v>
      </c>
      <c r="V348" t="str">
        <f>VLOOKUP(H348,LUtable!A$3:B$15,2,FALSE)</f>
        <v>Vintages</v>
      </c>
    </row>
    <row r="349" spans="1:22" x14ac:dyDescent="0.25">
      <c r="A349" s="14" t="s">
        <v>24</v>
      </c>
      <c r="B349">
        <v>169</v>
      </c>
      <c r="C349">
        <v>415463</v>
      </c>
      <c r="D349" t="s">
        <v>187</v>
      </c>
      <c r="E349" t="s">
        <v>290</v>
      </c>
      <c r="F349" t="s">
        <v>291</v>
      </c>
      <c r="G349" t="s">
        <v>20</v>
      </c>
      <c r="H349">
        <v>640020</v>
      </c>
      <c r="I349" t="s">
        <v>46</v>
      </c>
      <c r="J349">
        <v>24.95</v>
      </c>
      <c r="K349">
        <v>286</v>
      </c>
      <c r="L349">
        <v>3355</v>
      </c>
      <c r="M349">
        <v>23.83</v>
      </c>
      <c r="N349">
        <v>279.58</v>
      </c>
      <c r="O349">
        <v>6264.16</v>
      </c>
      <c r="P349">
        <v>73483.41</v>
      </c>
      <c r="Q349" t="s">
        <v>444</v>
      </c>
      <c r="R349">
        <v>0.01</v>
      </c>
      <c r="S349">
        <v>7.0000000000000007E-2</v>
      </c>
      <c r="T349" t="s">
        <v>646</v>
      </c>
      <c r="U349">
        <v>5</v>
      </c>
      <c r="V349" t="str">
        <f>VLOOKUP(H349,LUtable!A$3:B$15,2,FALSE)</f>
        <v>Vintages</v>
      </c>
    </row>
    <row r="350" spans="1:22" x14ac:dyDescent="0.25">
      <c r="A350" s="14" t="s">
        <v>24</v>
      </c>
      <c r="B350">
        <v>170</v>
      </c>
      <c r="C350">
        <v>287888</v>
      </c>
      <c r="D350" t="s">
        <v>185</v>
      </c>
      <c r="E350" t="s">
        <v>303</v>
      </c>
      <c r="F350" t="s">
        <v>291</v>
      </c>
      <c r="G350" t="s">
        <v>20</v>
      </c>
      <c r="H350">
        <v>640015</v>
      </c>
      <c r="I350" t="s">
        <v>51</v>
      </c>
      <c r="J350">
        <v>35</v>
      </c>
      <c r="K350">
        <v>266</v>
      </c>
      <c r="M350">
        <v>22.17</v>
      </c>
      <c r="O350">
        <v>8191.86</v>
      </c>
      <c r="Q350" t="s">
        <v>326</v>
      </c>
      <c r="R350">
        <v>0.01</v>
      </c>
      <c r="T350" t="s">
        <v>326</v>
      </c>
      <c r="U350">
        <v>3</v>
      </c>
      <c r="V350" t="str">
        <f>VLOOKUP(H350,LUtable!A$3:B$15,2,FALSE)</f>
        <v>Vintages</v>
      </c>
    </row>
    <row r="351" spans="1:22" x14ac:dyDescent="0.25">
      <c r="A351" s="14" t="s">
        <v>24</v>
      </c>
      <c r="B351">
        <v>171</v>
      </c>
      <c r="C351">
        <v>560292</v>
      </c>
      <c r="D351" t="s">
        <v>190</v>
      </c>
      <c r="E351" t="s">
        <v>441</v>
      </c>
      <c r="F351" t="s">
        <v>291</v>
      </c>
      <c r="G351" t="s">
        <v>20</v>
      </c>
      <c r="H351">
        <v>640010</v>
      </c>
      <c r="I351" t="s">
        <v>42</v>
      </c>
      <c r="J351">
        <v>23.95</v>
      </c>
      <c r="K351">
        <v>260</v>
      </c>
      <c r="L351">
        <v>2592</v>
      </c>
      <c r="M351">
        <v>21.67</v>
      </c>
      <c r="N351">
        <v>216</v>
      </c>
      <c r="O351">
        <v>5464.6</v>
      </c>
      <c r="P351">
        <v>54477.88</v>
      </c>
      <c r="Q351" t="s">
        <v>430</v>
      </c>
      <c r="R351">
        <v>0.01</v>
      </c>
      <c r="S351">
        <v>0.05</v>
      </c>
      <c r="T351" t="s">
        <v>379</v>
      </c>
      <c r="U351">
        <v>4</v>
      </c>
      <c r="V351" t="str">
        <f>VLOOKUP(H351,LUtable!A$3:B$15,2,FALSE)</f>
        <v>Vintages</v>
      </c>
    </row>
    <row r="352" spans="1:22" x14ac:dyDescent="0.25">
      <c r="A352" s="14" t="s">
        <v>24</v>
      </c>
      <c r="B352">
        <v>172</v>
      </c>
      <c r="C352">
        <v>13527</v>
      </c>
      <c r="D352" t="s">
        <v>574</v>
      </c>
      <c r="E352" t="s">
        <v>428</v>
      </c>
      <c r="F352" t="s">
        <v>291</v>
      </c>
      <c r="G352" t="s">
        <v>20</v>
      </c>
      <c r="H352">
        <v>538820</v>
      </c>
      <c r="I352" t="s">
        <v>62</v>
      </c>
      <c r="J352">
        <v>13</v>
      </c>
      <c r="K352">
        <v>259</v>
      </c>
      <c r="M352">
        <v>21.58</v>
      </c>
      <c r="O352">
        <v>2933.81</v>
      </c>
      <c r="Q352" t="s">
        <v>326</v>
      </c>
      <c r="R352">
        <v>0.01</v>
      </c>
      <c r="T352" t="s">
        <v>326</v>
      </c>
      <c r="U352">
        <v>2</v>
      </c>
      <c r="V352" t="str">
        <f>VLOOKUP(H352,LUtable!A$3:B$15,2,FALSE)</f>
        <v>Licensee Only</v>
      </c>
    </row>
    <row r="353" spans="1:22" x14ac:dyDescent="0.25">
      <c r="A353" s="14" t="s">
        <v>24</v>
      </c>
      <c r="B353">
        <v>173</v>
      </c>
      <c r="C353">
        <v>578054</v>
      </c>
      <c r="D353" t="s">
        <v>218</v>
      </c>
      <c r="E353" t="s">
        <v>455</v>
      </c>
      <c r="F353" t="s">
        <v>291</v>
      </c>
      <c r="G353" t="s">
        <v>20</v>
      </c>
      <c r="H353">
        <v>642015</v>
      </c>
      <c r="I353" t="s">
        <v>54</v>
      </c>
      <c r="J353">
        <v>79</v>
      </c>
      <c r="K353">
        <v>234</v>
      </c>
      <c r="L353">
        <v>243</v>
      </c>
      <c r="M353">
        <v>19.5</v>
      </c>
      <c r="N353">
        <v>20.25</v>
      </c>
      <c r="O353">
        <v>16317.88</v>
      </c>
      <c r="P353">
        <v>16945.490000000002</v>
      </c>
      <c r="Q353" t="s">
        <v>374</v>
      </c>
      <c r="R353">
        <v>0</v>
      </c>
      <c r="S353">
        <v>0.01</v>
      </c>
      <c r="T353" t="s">
        <v>458</v>
      </c>
      <c r="U353">
        <v>6</v>
      </c>
      <c r="V353" t="str">
        <f>VLOOKUP(H353,LUtable!A$3:B$15,2,FALSE)</f>
        <v>Vintages</v>
      </c>
    </row>
    <row r="354" spans="1:22" x14ac:dyDescent="0.25">
      <c r="A354" s="14" t="s">
        <v>24</v>
      </c>
      <c r="B354">
        <v>174</v>
      </c>
      <c r="C354">
        <v>378604</v>
      </c>
      <c r="D354" t="s">
        <v>209</v>
      </c>
      <c r="E354" t="s">
        <v>290</v>
      </c>
      <c r="F354" t="s">
        <v>291</v>
      </c>
      <c r="G354" t="s">
        <v>20</v>
      </c>
      <c r="H354">
        <v>640015</v>
      </c>
      <c r="I354" t="s">
        <v>51</v>
      </c>
      <c r="J354">
        <v>18.75</v>
      </c>
      <c r="K354">
        <v>229</v>
      </c>
      <c r="L354">
        <v>3196</v>
      </c>
      <c r="M354">
        <v>19.079999999999998</v>
      </c>
      <c r="N354">
        <v>266.33</v>
      </c>
      <c r="O354">
        <v>3759.25</v>
      </c>
      <c r="P354">
        <v>52465.31</v>
      </c>
      <c r="Q354" t="s">
        <v>429</v>
      </c>
      <c r="R354">
        <v>0</v>
      </c>
      <c r="S354">
        <v>7.0000000000000007E-2</v>
      </c>
      <c r="T354" t="s">
        <v>458</v>
      </c>
      <c r="U354">
        <v>6</v>
      </c>
      <c r="V354" t="str">
        <f>VLOOKUP(H354,LUtable!A$3:B$15,2,FALSE)</f>
        <v>Vintages</v>
      </c>
    </row>
    <row r="355" spans="1:22" x14ac:dyDescent="0.25">
      <c r="A355" s="14" t="s">
        <v>24</v>
      </c>
      <c r="B355">
        <v>175</v>
      </c>
      <c r="C355">
        <v>9142</v>
      </c>
      <c r="D355" t="s">
        <v>167</v>
      </c>
      <c r="E355" t="s">
        <v>324</v>
      </c>
      <c r="F355" t="s">
        <v>291</v>
      </c>
      <c r="G355" t="s">
        <v>20</v>
      </c>
      <c r="H355">
        <v>640010</v>
      </c>
      <c r="I355" t="s">
        <v>42</v>
      </c>
      <c r="J355">
        <v>14.75</v>
      </c>
      <c r="K355">
        <v>228</v>
      </c>
      <c r="L355">
        <v>10346</v>
      </c>
      <c r="M355">
        <v>19</v>
      </c>
      <c r="N355">
        <v>862.17</v>
      </c>
      <c r="O355">
        <v>2935.75</v>
      </c>
      <c r="P355">
        <v>133216.19</v>
      </c>
      <c r="Q355" t="s">
        <v>457</v>
      </c>
      <c r="R355">
        <v>0</v>
      </c>
      <c r="S355">
        <v>0.22</v>
      </c>
      <c r="T355" t="s">
        <v>458</v>
      </c>
      <c r="U355">
        <v>4</v>
      </c>
      <c r="V355" t="str">
        <f>VLOOKUP(H355,LUtable!A$3:B$15,2,FALSE)</f>
        <v>Vintages</v>
      </c>
    </row>
    <row r="356" spans="1:22" x14ac:dyDescent="0.25">
      <c r="A356" s="14" t="s">
        <v>24</v>
      </c>
      <c r="B356">
        <v>176</v>
      </c>
      <c r="C356">
        <v>57711</v>
      </c>
      <c r="D356" t="s">
        <v>149</v>
      </c>
      <c r="E356" t="s">
        <v>449</v>
      </c>
      <c r="F356" t="s">
        <v>291</v>
      </c>
      <c r="G356" t="s">
        <v>20</v>
      </c>
      <c r="H356">
        <v>642020</v>
      </c>
      <c r="I356" t="s">
        <v>130</v>
      </c>
      <c r="J356">
        <v>75</v>
      </c>
      <c r="K356">
        <v>220</v>
      </c>
      <c r="M356">
        <v>18.329999999999998</v>
      </c>
      <c r="O356">
        <v>14562.83</v>
      </c>
      <c r="Q356" t="s">
        <v>326</v>
      </c>
      <c r="R356">
        <v>0</v>
      </c>
      <c r="T356" t="s">
        <v>326</v>
      </c>
      <c r="U356">
        <v>3</v>
      </c>
      <c r="V356" t="str">
        <f>VLOOKUP(H356,LUtable!A$3:B$15,2,FALSE)</f>
        <v>Vintages</v>
      </c>
    </row>
    <row r="357" spans="1:22" x14ac:dyDescent="0.25">
      <c r="A357" s="14" t="s">
        <v>24</v>
      </c>
      <c r="B357">
        <v>177</v>
      </c>
      <c r="C357">
        <v>447433</v>
      </c>
      <c r="D357" t="s">
        <v>175</v>
      </c>
      <c r="E357" t="s">
        <v>290</v>
      </c>
      <c r="F357" t="s">
        <v>291</v>
      </c>
      <c r="G357" t="s">
        <v>20</v>
      </c>
      <c r="H357">
        <v>642020</v>
      </c>
      <c r="I357" t="s">
        <v>130</v>
      </c>
      <c r="J357">
        <v>29.95</v>
      </c>
      <c r="K357">
        <v>211</v>
      </c>
      <c r="L357">
        <v>928</v>
      </c>
      <c r="M357">
        <v>17.579999999999998</v>
      </c>
      <c r="N357">
        <v>77.33</v>
      </c>
      <c r="O357">
        <v>5555.09</v>
      </c>
      <c r="P357">
        <v>24431.86</v>
      </c>
      <c r="Q357" t="s">
        <v>432</v>
      </c>
      <c r="R357">
        <v>0</v>
      </c>
      <c r="S357">
        <v>0.02</v>
      </c>
      <c r="T357" t="s">
        <v>458</v>
      </c>
      <c r="U357">
        <v>4</v>
      </c>
      <c r="V357" t="str">
        <f>VLOOKUP(H357,LUtable!A$3:B$15,2,FALSE)</f>
        <v>Vintages</v>
      </c>
    </row>
    <row r="358" spans="1:22" x14ac:dyDescent="0.25">
      <c r="A358" s="14" t="s">
        <v>24</v>
      </c>
      <c r="B358">
        <v>178</v>
      </c>
      <c r="C358">
        <v>645234</v>
      </c>
      <c r="D358" t="s">
        <v>182</v>
      </c>
      <c r="E358" t="s">
        <v>420</v>
      </c>
      <c r="F358" t="s">
        <v>291</v>
      </c>
      <c r="G358" t="s">
        <v>20</v>
      </c>
      <c r="H358">
        <v>642020</v>
      </c>
      <c r="I358" t="s">
        <v>130</v>
      </c>
      <c r="J358">
        <v>60</v>
      </c>
      <c r="K358">
        <v>204</v>
      </c>
      <c r="M358">
        <v>17</v>
      </c>
      <c r="O358">
        <v>10795.75</v>
      </c>
      <c r="Q358" t="s">
        <v>326</v>
      </c>
      <c r="R358">
        <v>0</v>
      </c>
      <c r="T358" t="s">
        <v>326</v>
      </c>
      <c r="U358">
        <v>2</v>
      </c>
      <c r="V358" t="str">
        <f>VLOOKUP(H358,LUtable!A$3:B$15,2,FALSE)</f>
        <v>Vintages</v>
      </c>
    </row>
    <row r="359" spans="1:22" x14ac:dyDescent="0.25">
      <c r="A359" s="14" t="s">
        <v>24</v>
      </c>
      <c r="B359">
        <v>179</v>
      </c>
      <c r="C359">
        <v>560284</v>
      </c>
      <c r="D359" t="s">
        <v>205</v>
      </c>
      <c r="E359" t="s">
        <v>421</v>
      </c>
      <c r="F359" t="s">
        <v>291</v>
      </c>
      <c r="G359" t="s">
        <v>20</v>
      </c>
      <c r="H359">
        <v>640010</v>
      </c>
      <c r="I359" t="s">
        <v>42</v>
      </c>
      <c r="J359">
        <v>17.95</v>
      </c>
      <c r="K359">
        <v>201</v>
      </c>
      <c r="L359">
        <v>6070</v>
      </c>
      <c r="M359">
        <v>16.75</v>
      </c>
      <c r="N359">
        <v>505.83</v>
      </c>
      <c r="O359">
        <v>3157.3</v>
      </c>
      <c r="P359">
        <v>95347.35</v>
      </c>
      <c r="Q359" t="s">
        <v>464</v>
      </c>
      <c r="R359">
        <v>0</v>
      </c>
      <c r="S359">
        <v>0.13</v>
      </c>
      <c r="T359" t="s">
        <v>458</v>
      </c>
      <c r="U359">
        <v>3</v>
      </c>
      <c r="V359" t="str">
        <f>VLOOKUP(H359,LUtable!A$3:B$15,2,FALSE)</f>
        <v>Vintages</v>
      </c>
    </row>
    <row r="360" spans="1:22" x14ac:dyDescent="0.25">
      <c r="A360" s="14" t="s">
        <v>24</v>
      </c>
      <c r="B360">
        <v>180</v>
      </c>
      <c r="C360">
        <v>465989</v>
      </c>
      <c r="D360" t="s">
        <v>211</v>
      </c>
      <c r="E360" t="s">
        <v>377</v>
      </c>
      <c r="F360" t="s">
        <v>291</v>
      </c>
      <c r="G360" t="s">
        <v>20</v>
      </c>
      <c r="H360">
        <v>640010</v>
      </c>
      <c r="I360" t="s">
        <v>42</v>
      </c>
      <c r="J360">
        <v>18.95</v>
      </c>
      <c r="K360">
        <v>198</v>
      </c>
      <c r="L360">
        <v>8249</v>
      </c>
      <c r="M360">
        <v>16.5</v>
      </c>
      <c r="N360">
        <v>687.42</v>
      </c>
      <c r="O360">
        <v>3285.4</v>
      </c>
      <c r="P360">
        <v>136875</v>
      </c>
      <c r="Q360" t="s">
        <v>457</v>
      </c>
      <c r="R360">
        <v>0</v>
      </c>
      <c r="S360">
        <v>0.17</v>
      </c>
      <c r="T360" t="s">
        <v>458</v>
      </c>
      <c r="U360">
        <v>4</v>
      </c>
      <c r="V360" t="str">
        <f>VLOOKUP(H360,LUtable!A$3:B$15,2,FALSE)</f>
        <v>Vintages</v>
      </c>
    </row>
    <row r="361" spans="1:22" x14ac:dyDescent="0.25">
      <c r="A361" s="14" t="s">
        <v>24</v>
      </c>
      <c r="B361">
        <v>181</v>
      </c>
      <c r="C361">
        <v>470500</v>
      </c>
      <c r="D361" t="s">
        <v>454</v>
      </c>
      <c r="E361" t="s">
        <v>296</v>
      </c>
      <c r="F361" t="s">
        <v>291</v>
      </c>
      <c r="G361" t="s">
        <v>20</v>
      </c>
      <c r="H361">
        <v>538820</v>
      </c>
      <c r="I361" t="s">
        <v>62</v>
      </c>
      <c r="J361">
        <v>39.950000000000003</v>
      </c>
      <c r="K361">
        <v>190</v>
      </c>
      <c r="L361">
        <v>387</v>
      </c>
      <c r="M361">
        <v>15.83</v>
      </c>
      <c r="N361">
        <v>32.25</v>
      </c>
      <c r="O361">
        <v>6683.63</v>
      </c>
      <c r="P361">
        <v>13613.5</v>
      </c>
      <c r="Q361" t="s">
        <v>493</v>
      </c>
      <c r="R361">
        <v>0</v>
      </c>
      <c r="S361">
        <v>0.01</v>
      </c>
      <c r="T361" t="s">
        <v>458</v>
      </c>
      <c r="U361">
        <v>2</v>
      </c>
      <c r="V361" t="str">
        <f>VLOOKUP(H361,LUtable!A$3:B$15,2,FALSE)</f>
        <v>Licensee Only</v>
      </c>
    </row>
    <row r="362" spans="1:22" x14ac:dyDescent="0.25">
      <c r="A362" s="14" t="s">
        <v>24</v>
      </c>
      <c r="B362">
        <v>182</v>
      </c>
      <c r="C362">
        <v>668889</v>
      </c>
      <c r="D362" t="s">
        <v>160</v>
      </c>
      <c r="E362" t="s">
        <v>303</v>
      </c>
      <c r="F362" t="s">
        <v>291</v>
      </c>
      <c r="G362" t="s">
        <v>20</v>
      </c>
      <c r="H362">
        <v>642015</v>
      </c>
      <c r="I362" t="s">
        <v>54</v>
      </c>
      <c r="J362">
        <v>60</v>
      </c>
      <c r="K362">
        <v>184</v>
      </c>
      <c r="M362">
        <v>15.33</v>
      </c>
      <c r="O362">
        <v>9737.35</v>
      </c>
      <c r="Q362" t="s">
        <v>326</v>
      </c>
      <c r="R362">
        <v>0</v>
      </c>
      <c r="T362" t="s">
        <v>326</v>
      </c>
      <c r="U362">
        <v>4</v>
      </c>
      <c r="V362" t="str">
        <f>VLOOKUP(H362,LUtable!A$3:B$15,2,FALSE)</f>
        <v>Vintages</v>
      </c>
    </row>
    <row r="363" spans="1:22" x14ac:dyDescent="0.25">
      <c r="A363" s="14" t="s">
        <v>24</v>
      </c>
      <c r="B363">
        <v>183</v>
      </c>
      <c r="C363">
        <v>414789</v>
      </c>
      <c r="D363" t="s">
        <v>203</v>
      </c>
      <c r="E363" t="s">
        <v>308</v>
      </c>
      <c r="F363" t="s">
        <v>291</v>
      </c>
      <c r="G363" t="s">
        <v>20</v>
      </c>
      <c r="H363">
        <v>640010</v>
      </c>
      <c r="I363" t="s">
        <v>42</v>
      </c>
      <c r="J363">
        <v>21.95</v>
      </c>
      <c r="K363">
        <v>178</v>
      </c>
      <c r="L363">
        <v>3492</v>
      </c>
      <c r="M363">
        <v>14.83</v>
      </c>
      <c r="N363">
        <v>291</v>
      </c>
      <c r="O363">
        <v>3426.11</v>
      </c>
      <c r="P363">
        <v>67213.27</v>
      </c>
      <c r="Q363" t="s">
        <v>437</v>
      </c>
      <c r="R363">
        <v>0</v>
      </c>
      <c r="S363">
        <v>7.0000000000000007E-2</v>
      </c>
      <c r="T363" t="s">
        <v>458</v>
      </c>
      <c r="U363">
        <v>6</v>
      </c>
      <c r="V363" t="str">
        <f>VLOOKUP(H363,LUtable!A$3:B$15,2,FALSE)</f>
        <v>Vintages</v>
      </c>
    </row>
    <row r="364" spans="1:22" x14ac:dyDescent="0.25">
      <c r="A364" s="14" t="s">
        <v>24</v>
      </c>
      <c r="B364">
        <v>184</v>
      </c>
      <c r="C364">
        <v>156828</v>
      </c>
      <c r="D364" t="s">
        <v>287</v>
      </c>
      <c r="E364" t="s">
        <v>324</v>
      </c>
      <c r="F364" t="s">
        <v>291</v>
      </c>
      <c r="G364" t="s">
        <v>20</v>
      </c>
      <c r="H364">
        <v>642025</v>
      </c>
      <c r="I364" t="s">
        <v>114</v>
      </c>
      <c r="J364">
        <v>29.95</v>
      </c>
      <c r="K364">
        <v>165</v>
      </c>
      <c r="M364">
        <v>13.75</v>
      </c>
      <c r="O364">
        <v>4344.03</v>
      </c>
      <c r="Q364" t="s">
        <v>326</v>
      </c>
      <c r="R364">
        <v>0</v>
      </c>
      <c r="T364" t="s">
        <v>326</v>
      </c>
      <c r="U364">
        <v>5</v>
      </c>
      <c r="V364" t="str">
        <f>VLOOKUP(H364,LUtable!A$3:B$15,2,FALSE)</f>
        <v>Vintages</v>
      </c>
    </row>
    <row r="365" spans="1:22" x14ac:dyDescent="0.25">
      <c r="A365" s="14" t="s">
        <v>24</v>
      </c>
      <c r="B365">
        <v>185</v>
      </c>
      <c r="C365">
        <v>362053</v>
      </c>
      <c r="D365" t="s">
        <v>212</v>
      </c>
      <c r="E365" t="s">
        <v>452</v>
      </c>
      <c r="F365" t="s">
        <v>291</v>
      </c>
      <c r="G365" t="s">
        <v>20</v>
      </c>
      <c r="H365">
        <v>640020</v>
      </c>
      <c r="I365" t="s">
        <v>46</v>
      </c>
      <c r="J365">
        <v>18.95</v>
      </c>
      <c r="K365">
        <v>154</v>
      </c>
      <c r="L365">
        <v>2531</v>
      </c>
      <c r="M365">
        <v>12.83</v>
      </c>
      <c r="N365">
        <v>210.92</v>
      </c>
      <c r="O365">
        <v>2555.31</v>
      </c>
      <c r="P365">
        <v>41996.68</v>
      </c>
      <c r="Q365" t="s">
        <v>436</v>
      </c>
      <c r="R365">
        <v>0</v>
      </c>
      <c r="S365">
        <v>0.05</v>
      </c>
      <c r="T365" t="s">
        <v>458</v>
      </c>
      <c r="U365">
        <v>2</v>
      </c>
      <c r="V365" t="str">
        <f>VLOOKUP(H365,LUtable!A$3:B$15,2,FALSE)</f>
        <v>Vintages</v>
      </c>
    </row>
    <row r="366" spans="1:22" x14ac:dyDescent="0.25">
      <c r="A366" s="14" t="s">
        <v>24</v>
      </c>
      <c r="B366">
        <v>186</v>
      </c>
      <c r="C366">
        <v>554311</v>
      </c>
      <c r="D366" t="s">
        <v>189</v>
      </c>
      <c r="E366" t="s">
        <v>407</v>
      </c>
      <c r="F366" t="s">
        <v>291</v>
      </c>
      <c r="G366" t="s">
        <v>20</v>
      </c>
      <c r="H366">
        <v>640010</v>
      </c>
      <c r="I366" t="s">
        <v>42</v>
      </c>
      <c r="J366">
        <v>22.95</v>
      </c>
      <c r="K366">
        <v>150</v>
      </c>
      <c r="L366">
        <v>2377</v>
      </c>
      <c r="M366">
        <v>12.5</v>
      </c>
      <c r="N366">
        <v>198.08</v>
      </c>
      <c r="O366">
        <v>3019.91</v>
      </c>
      <c r="P366">
        <v>47855.53</v>
      </c>
      <c r="Q366" t="s">
        <v>436</v>
      </c>
      <c r="R366">
        <v>0</v>
      </c>
      <c r="S366">
        <v>0.05</v>
      </c>
      <c r="T366" t="s">
        <v>458</v>
      </c>
      <c r="U366">
        <v>2</v>
      </c>
      <c r="V366" t="str">
        <f>VLOOKUP(H366,LUtable!A$3:B$15,2,FALSE)</f>
        <v>Vintages</v>
      </c>
    </row>
    <row r="367" spans="1:22" x14ac:dyDescent="0.25">
      <c r="A367" s="14" t="s">
        <v>24</v>
      </c>
      <c r="B367">
        <v>187</v>
      </c>
      <c r="C367">
        <v>409524</v>
      </c>
      <c r="D367" t="s">
        <v>240</v>
      </c>
      <c r="E367" t="s">
        <v>381</v>
      </c>
      <c r="F367" t="s">
        <v>291</v>
      </c>
      <c r="G367" t="s">
        <v>20</v>
      </c>
      <c r="H367">
        <v>640015</v>
      </c>
      <c r="I367" t="s">
        <v>51</v>
      </c>
      <c r="J367">
        <v>45</v>
      </c>
      <c r="K367">
        <v>144</v>
      </c>
      <c r="M367">
        <v>12</v>
      </c>
      <c r="O367">
        <v>5709.03</v>
      </c>
      <c r="Q367" t="s">
        <v>326</v>
      </c>
      <c r="R367">
        <v>0</v>
      </c>
      <c r="T367" t="s">
        <v>326</v>
      </c>
      <c r="U367">
        <v>4</v>
      </c>
      <c r="V367" t="str">
        <f>VLOOKUP(H367,LUtable!A$3:B$15,2,FALSE)</f>
        <v>Vintages</v>
      </c>
    </row>
    <row r="368" spans="1:22" x14ac:dyDescent="0.25">
      <c r="A368" s="14" t="s">
        <v>24</v>
      </c>
      <c r="B368">
        <v>188</v>
      </c>
      <c r="C368">
        <v>534792</v>
      </c>
      <c r="D368" t="s">
        <v>173</v>
      </c>
      <c r="E368" t="s">
        <v>390</v>
      </c>
      <c r="F368" t="s">
        <v>291</v>
      </c>
      <c r="G368" t="s">
        <v>20</v>
      </c>
      <c r="H368">
        <v>642025</v>
      </c>
      <c r="I368" t="s">
        <v>114</v>
      </c>
      <c r="J368">
        <v>36</v>
      </c>
      <c r="K368">
        <v>141</v>
      </c>
      <c r="L368">
        <v>53</v>
      </c>
      <c r="M368">
        <v>11.75</v>
      </c>
      <c r="N368">
        <v>4.42</v>
      </c>
      <c r="O368">
        <v>4467.08</v>
      </c>
      <c r="P368">
        <v>1679.12</v>
      </c>
      <c r="Q368" t="s">
        <v>647</v>
      </c>
      <c r="R368">
        <v>0</v>
      </c>
      <c r="S368">
        <v>0</v>
      </c>
      <c r="T368" t="s">
        <v>326</v>
      </c>
      <c r="U368">
        <v>2</v>
      </c>
      <c r="V368" t="str">
        <f>VLOOKUP(H368,LUtable!A$3:B$15,2,FALSE)</f>
        <v>Vintages</v>
      </c>
    </row>
    <row r="369" spans="1:22" x14ac:dyDescent="0.25">
      <c r="A369" s="14" t="s">
        <v>24</v>
      </c>
      <c r="B369">
        <v>189</v>
      </c>
      <c r="C369">
        <v>551630</v>
      </c>
      <c r="D369" t="s">
        <v>460</v>
      </c>
      <c r="E369" t="s">
        <v>381</v>
      </c>
      <c r="F369" t="s">
        <v>291</v>
      </c>
      <c r="G369" t="s">
        <v>20</v>
      </c>
      <c r="H369">
        <v>642020</v>
      </c>
      <c r="I369" t="s">
        <v>130</v>
      </c>
      <c r="J369">
        <v>17.25</v>
      </c>
      <c r="K369">
        <v>132</v>
      </c>
      <c r="L369">
        <v>2267</v>
      </c>
      <c r="M369">
        <v>11</v>
      </c>
      <c r="N369">
        <v>188.92</v>
      </c>
      <c r="O369">
        <v>1991.68</v>
      </c>
      <c r="P369">
        <v>34205.620000000003</v>
      </c>
      <c r="Q369" t="s">
        <v>436</v>
      </c>
      <c r="R369">
        <v>0</v>
      </c>
      <c r="S369">
        <v>0.05</v>
      </c>
      <c r="T369" t="s">
        <v>458</v>
      </c>
      <c r="U369">
        <v>2</v>
      </c>
      <c r="V369" t="str">
        <f>VLOOKUP(H369,LUtable!A$3:B$15,2,FALSE)</f>
        <v>Vintages</v>
      </c>
    </row>
    <row r="370" spans="1:22" x14ac:dyDescent="0.25">
      <c r="A370" s="14" t="s">
        <v>24</v>
      </c>
      <c r="B370">
        <v>190</v>
      </c>
      <c r="C370">
        <v>466060</v>
      </c>
      <c r="D370" t="s">
        <v>171</v>
      </c>
      <c r="E370" t="s">
        <v>303</v>
      </c>
      <c r="F370" t="s">
        <v>291</v>
      </c>
      <c r="G370" t="s">
        <v>20</v>
      </c>
      <c r="H370">
        <v>642015</v>
      </c>
      <c r="I370" t="s">
        <v>54</v>
      </c>
      <c r="J370">
        <v>60</v>
      </c>
      <c r="K370">
        <v>129</v>
      </c>
      <c r="L370">
        <v>194</v>
      </c>
      <c r="M370">
        <v>10.75</v>
      </c>
      <c r="N370">
        <v>16.170000000000002</v>
      </c>
      <c r="O370">
        <v>6826.73</v>
      </c>
      <c r="P370">
        <v>10266.549999999999</v>
      </c>
      <c r="Q370" t="s">
        <v>435</v>
      </c>
      <c r="R370">
        <v>0</v>
      </c>
      <c r="S370">
        <v>0</v>
      </c>
      <c r="T370" t="s">
        <v>326</v>
      </c>
      <c r="U370">
        <v>2</v>
      </c>
      <c r="V370" t="str">
        <f>VLOOKUP(H370,LUtable!A$3:B$15,2,FALSE)</f>
        <v>Vintages</v>
      </c>
    </row>
    <row r="371" spans="1:22" x14ac:dyDescent="0.25">
      <c r="A371" s="14" t="s">
        <v>24</v>
      </c>
      <c r="B371">
        <v>191</v>
      </c>
      <c r="C371">
        <v>663286</v>
      </c>
      <c r="D371" t="s">
        <v>214</v>
      </c>
      <c r="E371" t="s">
        <v>459</v>
      </c>
      <c r="F371" t="s">
        <v>291</v>
      </c>
      <c r="G371" t="s">
        <v>20</v>
      </c>
      <c r="H371">
        <v>640010</v>
      </c>
      <c r="I371" t="s">
        <v>42</v>
      </c>
      <c r="J371">
        <v>21.95</v>
      </c>
      <c r="K371">
        <v>121</v>
      </c>
      <c r="L371">
        <v>8298</v>
      </c>
      <c r="M371">
        <v>10.08</v>
      </c>
      <c r="N371">
        <v>691.5</v>
      </c>
      <c r="O371">
        <v>2328.98</v>
      </c>
      <c r="P371">
        <v>159718.14000000001</v>
      </c>
      <c r="Q371" t="s">
        <v>462</v>
      </c>
      <c r="R371">
        <v>0</v>
      </c>
      <c r="S371">
        <v>0.17</v>
      </c>
      <c r="T371" t="s">
        <v>458</v>
      </c>
      <c r="U371">
        <v>3</v>
      </c>
      <c r="V371" t="str">
        <f>VLOOKUP(H371,LUtable!A$3:B$15,2,FALSE)</f>
        <v>Vintages</v>
      </c>
    </row>
    <row r="372" spans="1:22" x14ac:dyDescent="0.25">
      <c r="A372" s="14" t="s">
        <v>24</v>
      </c>
      <c r="B372">
        <v>192</v>
      </c>
      <c r="C372">
        <v>696294</v>
      </c>
      <c r="D372" t="s">
        <v>219</v>
      </c>
      <c r="E372" t="s">
        <v>21</v>
      </c>
      <c r="F372" t="s">
        <v>291</v>
      </c>
      <c r="G372" t="s">
        <v>20</v>
      </c>
      <c r="H372">
        <v>642015</v>
      </c>
      <c r="I372" t="s">
        <v>54</v>
      </c>
      <c r="J372">
        <v>29.95</v>
      </c>
      <c r="K372">
        <v>119</v>
      </c>
      <c r="L372">
        <v>494</v>
      </c>
      <c r="M372">
        <v>9.92</v>
      </c>
      <c r="N372">
        <v>41.17</v>
      </c>
      <c r="O372">
        <v>3132.96</v>
      </c>
      <c r="P372">
        <v>13005.75</v>
      </c>
      <c r="Q372" t="s">
        <v>442</v>
      </c>
      <c r="R372">
        <v>0</v>
      </c>
      <c r="S372">
        <v>0.01</v>
      </c>
      <c r="T372" t="s">
        <v>458</v>
      </c>
      <c r="U372">
        <v>2</v>
      </c>
      <c r="V372" t="str">
        <f>VLOOKUP(H372,LUtable!A$3:B$15,2,FALSE)</f>
        <v>Vintages</v>
      </c>
    </row>
    <row r="373" spans="1:22" x14ac:dyDescent="0.25">
      <c r="A373" s="14" t="s">
        <v>24</v>
      </c>
      <c r="B373">
        <v>193</v>
      </c>
      <c r="C373">
        <v>84897</v>
      </c>
      <c r="D373" t="s">
        <v>465</v>
      </c>
      <c r="E373" t="s">
        <v>332</v>
      </c>
      <c r="F373" t="s">
        <v>291</v>
      </c>
      <c r="G373" t="s">
        <v>20</v>
      </c>
      <c r="H373">
        <v>640010</v>
      </c>
      <c r="I373" t="s">
        <v>42</v>
      </c>
      <c r="J373">
        <v>62</v>
      </c>
      <c r="K373">
        <v>109</v>
      </c>
      <c r="M373">
        <v>9.08</v>
      </c>
      <c r="O373">
        <v>5961.24</v>
      </c>
      <c r="Q373" t="s">
        <v>326</v>
      </c>
      <c r="R373">
        <v>0</v>
      </c>
      <c r="T373" t="s">
        <v>326</v>
      </c>
      <c r="U373">
        <v>4</v>
      </c>
      <c r="V373" t="str">
        <f>VLOOKUP(H373,LUtable!A$3:B$15,2,FALSE)</f>
        <v>Vintages</v>
      </c>
    </row>
    <row r="374" spans="1:22" x14ac:dyDescent="0.25">
      <c r="A374" s="14" t="s">
        <v>24</v>
      </c>
      <c r="B374">
        <v>194</v>
      </c>
      <c r="C374">
        <v>12232</v>
      </c>
      <c r="D374" t="s">
        <v>283</v>
      </c>
      <c r="E374" t="s">
        <v>463</v>
      </c>
      <c r="F374" t="s">
        <v>291</v>
      </c>
      <c r="G374" t="s">
        <v>20</v>
      </c>
      <c r="H374">
        <v>642015</v>
      </c>
      <c r="I374" t="s">
        <v>54</v>
      </c>
      <c r="J374">
        <v>65</v>
      </c>
      <c r="K374">
        <v>105</v>
      </c>
      <c r="M374">
        <v>8.75</v>
      </c>
      <c r="O374">
        <v>6021.24</v>
      </c>
      <c r="Q374" t="s">
        <v>326</v>
      </c>
      <c r="R374">
        <v>0</v>
      </c>
      <c r="T374" t="s">
        <v>326</v>
      </c>
      <c r="U374">
        <v>4</v>
      </c>
      <c r="V374" t="str">
        <f>VLOOKUP(H374,LUtable!A$3:B$15,2,FALSE)</f>
        <v>Vintages</v>
      </c>
    </row>
    <row r="375" spans="1:22" x14ac:dyDescent="0.25">
      <c r="A375" s="14" t="s">
        <v>24</v>
      </c>
      <c r="B375">
        <v>195</v>
      </c>
      <c r="C375">
        <v>10010</v>
      </c>
      <c r="D375" t="s">
        <v>229</v>
      </c>
      <c r="E375" t="s">
        <v>303</v>
      </c>
      <c r="F375" t="s">
        <v>291</v>
      </c>
      <c r="G375" t="s">
        <v>20</v>
      </c>
      <c r="H375">
        <v>640015</v>
      </c>
      <c r="I375" t="s">
        <v>51</v>
      </c>
      <c r="J375">
        <v>19.95</v>
      </c>
      <c r="K375">
        <v>103</v>
      </c>
      <c r="M375">
        <v>8.58</v>
      </c>
      <c r="O375">
        <v>1800.22</v>
      </c>
      <c r="Q375" t="s">
        <v>326</v>
      </c>
      <c r="R375">
        <v>0</v>
      </c>
      <c r="T375" t="s">
        <v>326</v>
      </c>
      <c r="U375">
        <v>2</v>
      </c>
      <c r="V375" t="str">
        <f>VLOOKUP(H375,LUtable!A$3:B$15,2,FALSE)</f>
        <v>Vintages</v>
      </c>
    </row>
    <row r="376" spans="1:22" x14ac:dyDescent="0.25">
      <c r="A376" s="14" t="s">
        <v>24</v>
      </c>
      <c r="B376">
        <v>196</v>
      </c>
      <c r="C376">
        <v>10021</v>
      </c>
      <c r="D376" t="s">
        <v>227</v>
      </c>
      <c r="E376" t="s">
        <v>420</v>
      </c>
      <c r="F376" t="s">
        <v>291</v>
      </c>
      <c r="G376" t="s">
        <v>20</v>
      </c>
      <c r="H376">
        <v>640015</v>
      </c>
      <c r="I376" t="s">
        <v>51</v>
      </c>
      <c r="J376">
        <v>19.95</v>
      </c>
      <c r="K376">
        <v>102</v>
      </c>
      <c r="M376">
        <v>8.5</v>
      </c>
      <c r="O376">
        <v>1782.74</v>
      </c>
      <c r="Q376" t="s">
        <v>326</v>
      </c>
      <c r="R376">
        <v>0</v>
      </c>
      <c r="T376" t="s">
        <v>326</v>
      </c>
      <c r="U376">
        <v>2</v>
      </c>
      <c r="V376" t="str">
        <f>VLOOKUP(H376,LUtable!A$3:B$15,2,FALSE)</f>
        <v>Vintages</v>
      </c>
    </row>
    <row r="377" spans="1:22" x14ac:dyDescent="0.25">
      <c r="A377" s="14" t="s">
        <v>24</v>
      </c>
      <c r="B377">
        <v>197</v>
      </c>
      <c r="C377">
        <v>466011</v>
      </c>
      <c r="D377" t="s">
        <v>206</v>
      </c>
      <c r="E377" t="s">
        <v>449</v>
      </c>
      <c r="F377" t="s">
        <v>291</v>
      </c>
      <c r="G377" t="s">
        <v>20</v>
      </c>
      <c r="H377">
        <v>640010</v>
      </c>
      <c r="I377" t="s">
        <v>42</v>
      </c>
      <c r="J377">
        <v>26.95</v>
      </c>
      <c r="K377">
        <v>101</v>
      </c>
      <c r="L377">
        <v>1328</v>
      </c>
      <c r="M377">
        <v>8.42</v>
      </c>
      <c r="N377">
        <v>110.67</v>
      </c>
      <c r="O377">
        <v>2390.9299999999998</v>
      </c>
      <c r="P377">
        <v>31437.17</v>
      </c>
      <c r="Q377" t="s">
        <v>440</v>
      </c>
      <c r="R377">
        <v>0</v>
      </c>
      <c r="S377">
        <v>0.03</v>
      </c>
      <c r="T377" t="s">
        <v>458</v>
      </c>
      <c r="U377">
        <v>2</v>
      </c>
      <c r="V377" t="str">
        <f>VLOOKUP(H377,LUtable!A$3:B$15,2,FALSE)</f>
        <v>Vintages</v>
      </c>
    </row>
    <row r="378" spans="1:22" x14ac:dyDescent="0.25">
      <c r="A378" s="14" t="s">
        <v>24</v>
      </c>
      <c r="B378">
        <v>198</v>
      </c>
      <c r="C378">
        <v>63941</v>
      </c>
      <c r="D378" t="s">
        <v>164</v>
      </c>
      <c r="E378" t="s">
        <v>456</v>
      </c>
      <c r="F378" t="s">
        <v>291</v>
      </c>
      <c r="G378" t="s">
        <v>20</v>
      </c>
      <c r="H378">
        <v>640010</v>
      </c>
      <c r="I378" t="s">
        <v>42</v>
      </c>
      <c r="J378">
        <v>15.75</v>
      </c>
      <c r="K378">
        <v>100</v>
      </c>
      <c r="L378">
        <v>8719</v>
      </c>
      <c r="M378">
        <v>8.33</v>
      </c>
      <c r="N378">
        <v>726.58</v>
      </c>
      <c r="O378">
        <v>1376.11</v>
      </c>
      <c r="P378">
        <v>119982.7</v>
      </c>
      <c r="Q378" t="s">
        <v>462</v>
      </c>
      <c r="R378">
        <v>0</v>
      </c>
      <c r="S378">
        <v>0.18</v>
      </c>
      <c r="T378" t="s">
        <v>458</v>
      </c>
      <c r="U378">
        <v>3</v>
      </c>
      <c r="V378" t="str">
        <f>VLOOKUP(H378,LUtable!A$3:B$15,2,FALSE)</f>
        <v>Vintages</v>
      </c>
    </row>
    <row r="379" spans="1:22" x14ac:dyDescent="0.25">
      <c r="A379" s="14" t="s">
        <v>24</v>
      </c>
      <c r="B379">
        <v>199</v>
      </c>
      <c r="C379">
        <v>10550</v>
      </c>
      <c r="D379" t="s">
        <v>239</v>
      </c>
      <c r="E379" t="s">
        <v>303</v>
      </c>
      <c r="F379" t="s">
        <v>291</v>
      </c>
      <c r="G379" t="s">
        <v>20</v>
      </c>
      <c r="H379">
        <v>642025</v>
      </c>
      <c r="I379" t="s">
        <v>114</v>
      </c>
      <c r="J379">
        <v>50</v>
      </c>
      <c r="K379">
        <v>94</v>
      </c>
      <c r="M379">
        <v>7.83</v>
      </c>
      <c r="O379">
        <v>4142.6499999999996</v>
      </c>
      <c r="Q379" t="s">
        <v>326</v>
      </c>
      <c r="R379">
        <v>0</v>
      </c>
      <c r="T379" t="s">
        <v>326</v>
      </c>
      <c r="U379">
        <v>2</v>
      </c>
      <c r="V379" t="str">
        <f>VLOOKUP(H379,LUtable!A$3:B$15,2,FALSE)</f>
        <v>Vintages</v>
      </c>
    </row>
    <row r="380" spans="1:22" x14ac:dyDescent="0.25">
      <c r="A380" s="14" t="s">
        <v>24</v>
      </c>
      <c r="B380">
        <v>200</v>
      </c>
      <c r="C380">
        <v>10020</v>
      </c>
      <c r="D380" t="s">
        <v>231</v>
      </c>
      <c r="E380" t="s">
        <v>420</v>
      </c>
      <c r="F380" t="s">
        <v>291</v>
      </c>
      <c r="G380" t="s">
        <v>20</v>
      </c>
      <c r="H380">
        <v>640015</v>
      </c>
      <c r="I380" t="s">
        <v>51</v>
      </c>
      <c r="J380">
        <v>19.95</v>
      </c>
      <c r="K380">
        <v>80</v>
      </c>
      <c r="M380">
        <v>6.67</v>
      </c>
      <c r="O380">
        <v>1398.23</v>
      </c>
      <c r="Q380" t="s">
        <v>326</v>
      </c>
      <c r="R380">
        <v>0</v>
      </c>
      <c r="T380" t="s">
        <v>326</v>
      </c>
      <c r="U380">
        <v>2</v>
      </c>
      <c r="V380" t="str">
        <f>VLOOKUP(H380,LUtable!A$3:B$15,2,FALSE)</f>
        <v>Vintages</v>
      </c>
    </row>
    <row r="381" spans="1:22" x14ac:dyDescent="0.25">
      <c r="A381" s="14" t="s">
        <v>24</v>
      </c>
      <c r="B381">
        <v>201</v>
      </c>
      <c r="C381">
        <v>10351</v>
      </c>
      <c r="D381" t="s">
        <v>284</v>
      </c>
      <c r="E381" t="s">
        <v>421</v>
      </c>
      <c r="F381" t="s">
        <v>291</v>
      </c>
      <c r="G381" t="s">
        <v>20</v>
      </c>
      <c r="H381">
        <v>642015</v>
      </c>
      <c r="I381" t="s">
        <v>54</v>
      </c>
      <c r="J381">
        <v>68</v>
      </c>
      <c r="K381">
        <v>80</v>
      </c>
      <c r="M381">
        <v>6.67</v>
      </c>
      <c r="O381">
        <v>4800</v>
      </c>
      <c r="Q381" t="s">
        <v>326</v>
      </c>
      <c r="R381">
        <v>0</v>
      </c>
      <c r="T381" t="s">
        <v>326</v>
      </c>
      <c r="U381">
        <v>4</v>
      </c>
      <c r="V381" t="str">
        <f>VLOOKUP(H381,LUtable!A$3:B$15,2,FALSE)</f>
        <v>Vintages</v>
      </c>
    </row>
    <row r="382" spans="1:22" x14ac:dyDescent="0.25">
      <c r="A382" s="14" t="s">
        <v>24</v>
      </c>
      <c r="B382">
        <v>202</v>
      </c>
      <c r="C382">
        <v>11963</v>
      </c>
      <c r="D382" t="s">
        <v>286</v>
      </c>
      <c r="E382" t="s">
        <v>303</v>
      </c>
      <c r="F382" t="s">
        <v>291</v>
      </c>
      <c r="G382" t="s">
        <v>20</v>
      </c>
      <c r="H382">
        <v>642025</v>
      </c>
      <c r="I382" t="s">
        <v>114</v>
      </c>
      <c r="J382">
        <v>49.95</v>
      </c>
      <c r="K382">
        <v>75</v>
      </c>
      <c r="M382">
        <v>6.25</v>
      </c>
      <c r="O382">
        <v>3301.99</v>
      </c>
      <c r="Q382" t="s">
        <v>326</v>
      </c>
      <c r="R382">
        <v>0</v>
      </c>
      <c r="T382" t="s">
        <v>326</v>
      </c>
      <c r="U382">
        <v>3</v>
      </c>
      <c r="V382" t="str">
        <f>VLOOKUP(H382,LUtable!A$3:B$15,2,FALSE)</f>
        <v>Vintages</v>
      </c>
    </row>
    <row r="383" spans="1:22" x14ac:dyDescent="0.25">
      <c r="A383" s="14" t="s">
        <v>24</v>
      </c>
      <c r="B383">
        <v>203</v>
      </c>
      <c r="C383">
        <v>551739</v>
      </c>
      <c r="D383" t="s">
        <v>216</v>
      </c>
      <c r="E383" t="s">
        <v>21</v>
      </c>
      <c r="F383" t="s">
        <v>291</v>
      </c>
      <c r="G383" t="s">
        <v>20</v>
      </c>
      <c r="H383">
        <v>640010</v>
      </c>
      <c r="I383" t="s">
        <v>42</v>
      </c>
      <c r="J383">
        <v>14.75</v>
      </c>
      <c r="K383">
        <v>72</v>
      </c>
      <c r="L383">
        <v>11826</v>
      </c>
      <c r="M383">
        <v>6</v>
      </c>
      <c r="N383">
        <v>985.5</v>
      </c>
      <c r="O383">
        <v>927.08</v>
      </c>
      <c r="P383">
        <v>152272.82999999999</v>
      </c>
      <c r="Q383" t="s">
        <v>462</v>
      </c>
      <c r="R383">
        <v>0</v>
      </c>
      <c r="S383">
        <v>0.25</v>
      </c>
      <c r="T383" t="s">
        <v>458</v>
      </c>
      <c r="U383">
        <v>3</v>
      </c>
      <c r="V383" t="str">
        <f>VLOOKUP(H383,LUtable!A$3:B$15,2,FALSE)</f>
        <v>Vintages</v>
      </c>
    </row>
    <row r="384" spans="1:22" x14ac:dyDescent="0.25">
      <c r="A384" s="14" t="s">
        <v>24</v>
      </c>
      <c r="B384">
        <v>204</v>
      </c>
      <c r="C384">
        <v>10549</v>
      </c>
      <c r="D384" t="s">
        <v>233</v>
      </c>
      <c r="E384" t="s">
        <v>420</v>
      </c>
      <c r="F384" t="s">
        <v>291</v>
      </c>
      <c r="G384" t="s">
        <v>20</v>
      </c>
      <c r="H384">
        <v>642025</v>
      </c>
      <c r="I384" t="s">
        <v>114</v>
      </c>
      <c r="J384">
        <v>60</v>
      </c>
      <c r="K384">
        <v>71</v>
      </c>
      <c r="M384">
        <v>5.92</v>
      </c>
      <c r="O384">
        <v>3757.35</v>
      </c>
      <c r="Q384" t="s">
        <v>326</v>
      </c>
      <c r="R384">
        <v>0</v>
      </c>
      <c r="T384" t="s">
        <v>326</v>
      </c>
      <c r="U384">
        <v>3</v>
      </c>
      <c r="V384" t="str">
        <f>VLOOKUP(H384,LUtable!A$3:B$15,2,FALSE)</f>
        <v>Vintages</v>
      </c>
    </row>
    <row r="385" spans="1:22" x14ac:dyDescent="0.25">
      <c r="A385" s="14" t="s">
        <v>24</v>
      </c>
      <c r="B385">
        <v>205</v>
      </c>
      <c r="C385">
        <v>325977</v>
      </c>
      <c r="D385" t="s">
        <v>220</v>
      </c>
      <c r="E385" t="s">
        <v>321</v>
      </c>
      <c r="F385" t="s">
        <v>291</v>
      </c>
      <c r="G385" t="s">
        <v>20</v>
      </c>
      <c r="H385">
        <v>640010</v>
      </c>
      <c r="I385" t="s">
        <v>42</v>
      </c>
      <c r="J385">
        <v>43.95</v>
      </c>
      <c r="K385">
        <v>68</v>
      </c>
      <c r="L385">
        <v>290</v>
      </c>
      <c r="M385">
        <v>5.67</v>
      </c>
      <c r="N385">
        <v>24.17</v>
      </c>
      <c r="O385">
        <v>2632.74</v>
      </c>
      <c r="P385">
        <v>11227.88</v>
      </c>
      <c r="Q385" t="s">
        <v>432</v>
      </c>
      <c r="R385">
        <v>0</v>
      </c>
      <c r="S385">
        <v>0.01</v>
      </c>
      <c r="T385" t="s">
        <v>458</v>
      </c>
      <c r="U385">
        <v>2</v>
      </c>
      <c r="V385" t="str">
        <f>VLOOKUP(H385,LUtable!A$3:B$15,2,FALSE)</f>
        <v>Vintages</v>
      </c>
    </row>
    <row r="386" spans="1:22" x14ac:dyDescent="0.25">
      <c r="A386" s="14" t="s">
        <v>24</v>
      </c>
      <c r="B386">
        <v>206</v>
      </c>
      <c r="C386">
        <v>175646</v>
      </c>
      <c r="D386" t="s">
        <v>579</v>
      </c>
      <c r="E386" t="s">
        <v>300</v>
      </c>
      <c r="F386" t="s">
        <v>291</v>
      </c>
      <c r="G386" t="s">
        <v>20</v>
      </c>
      <c r="H386">
        <v>642020</v>
      </c>
      <c r="I386" t="s">
        <v>130</v>
      </c>
      <c r="J386">
        <v>59</v>
      </c>
      <c r="K386">
        <v>63</v>
      </c>
      <c r="M386">
        <v>5.25</v>
      </c>
      <c r="O386">
        <v>3278.23</v>
      </c>
      <c r="Q386" t="s">
        <v>326</v>
      </c>
      <c r="R386">
        <v>0</v>
      </c>
      <c r="T386" t="s">
        <v>326</v>
      </c>
      <c r="U386">
        <v>8</v>
      </c>
      <c r="V386" t="str">
        <f>VLOOKUP(H386,LUtable!A$3:B$15,2,FALSE)</f>
        <v>Vintages</v>
      </c>
    </row>
    <row r="387" spans="1:22" x14ac:dyDescent="0.25">
      <c r="A387" s="14" t="s">
        <v>24</v>
      </c>
      <c r="B387">
        <v>207</v>
      </c>
      <c r="C387">
        <v>554576</v>
      </c>
      <c r="D387" t="s">
        <v>215</v>
      </c>
      <c r="E387" t="s">
        <v>329</v>
      </c>
      <c r="F387" t="s">
        <v>291</v>
      </c>
      <c r="G387" t="s">
        <v>20</v>
      </c>
      <c r="H387">
        <v>640010</v>
      </c>
      <c r="I387" t="s">
        <v>42</v>
      </c>
      <c r="J387">
        <v>17.95</v>
      </c>
      <c r="K387">
        <v>61</v>
      </c>
      <c r="L387">
        <v>9080</v>
      </c>
      <c r="M387">
        <v>5.08</v>
      </c>
      <c r="N387">
        <v>756.67</v>
      </c>
      <c r="O387">
        <v>958.19</v>
      </c>
      <c r="P387">
        <v>142628.32</v>
      </c>
      <c r="Q387" t="s">
        <v>462</v>
      </c>
      <c r="R387">
        <v>0</v>
      </c>
      <c r="S387">
        <v>0.19</v>
      </c>
      <c r="T387" t="s">
        <v>458</v>
      </c>
      <c r="U387">
        <v>3</v>
      </c>
      <c r="V387" t="str">
        <f>VLOOKUP(H387,LUtable!A$3:B$15,2,FALSE)</f>
        <v>Vintages</v>
      </c>
    </row>
    <row r="388" spans="1:22" x14ac:dyDescent="0.25">
      <c r="A388" s="14" t="s">
        <v>24</v>
      </c>
      <c r="B388">
        <v>208</v>
      </c>
      <c r="C388">
        <v>692301</v>
      </c>
      <c r="D388" t="s">
        <v>221</v>
      </c>
      <c r="E388" t="s">
        <v>300</v>
      </c>
      <c r="F388" t="s">
        <v>291</v>
      </c>
      <c r="G388" t="s">
        <v>20</v>
      </c>
      <c r="H388">
        <v>642015</v>
      </c>
      <c r="I388" t="s">
        <v>54</v>
      </c>
      <c r="J388">
        <v>24.95</v>
      </c>
      <c r="K388">
        <v>52</v>
      </c>
      <c r="L388">
        <v>3058</v>
      </c>
      <c r="M388">
        <v>4.33</v>
      </c>
      <c r="N388">
        <v>254.83</v>
      </c>
      <c r="O388">
        <v>1138.94</v>
      </c>
      <c r="P388">
        <v>66978.320000000007</v>
      </c>
      <c r="Q388" t="s">
        <v>457</v>
      </c>
      <c r="R388">
        <v>0</v>
      </c>
      <c r="S388">
        <v>0.06</v>
      </c>
      <c r="T388" t="s">
        <v>458</v>
      </c>
      <c r="U388">
        <v>2</v>
      </c>
      <c r="V388" t="str">
        <f>VLOOKUP(H388,LUtable!A$3:B$15,2,FALSE)</f>
        <v>Vintages</v>
      </c>
    </row>
    <row r="389" spans="1:22" x14ac:dyDescent="0.25">
      <c r="A389" s="14" t="s">
        <v>24</v>
      </c>
      <c r="B389">
        <v>209</v>
      </c>
      <c r="C389">
        <v>551689</v>
      </c>
      <c r="D389" t="s">
        <v>230</v>
      </c>
      <c r="E389" t="s">
        <v>466</v>
      </c>
      <c r="F389" t="s">
        <v>291</v>
      </c>
      <c r="G389" t="s">
        <v>20</v>
      </c>
      <c r="H389">
        <v>640020</v>
      </c>
      <c r="I389" t="s">
        <v>46</v>
      </c>
      <c r="J389">
        <v>13.25</v>
      </c>
      <c r="K389">
        <v>51</v>
      </c>
      <c r="L389">
        <v>4865</v>
      </c>
      <c r="M389">
        <v>4.25</v>
      </c>
      <c r="N389">
        <v>405.42</v>
      </c>
      <c r="O389">
        <v>588.98</v>
      </c>
      <c r="P389">
        <v>56184.29</v>
      </c>
      <c r="Q389" t="s">
        <v>462</v>
      </c>
      <c r="R389">
        <v>0</v>
      </c>
      <c r="S389">
        <v>0.1</v>
      </c>
      <c r="T389" t="s">
        <v>458</v>
      </c>
      <c r="U389">
        <v>2</v>
      </c>
      <c r="V389" t="str">
        <f>VLOOKUP(H389,LUtable!A$3:B$15,2,FALSE)</f>
        <v>Vintages</v>
      </c>
    </row>
    <row r="390" spans="1:22" x14ac:dyDescent="0.25">
      <c r="A390" s="14" t="s">
        <v>24</v>
      </c>
      <c r="B390">
        <v>210</v>
      </c>
      <c r="C390">
        <v>358655</v>
      </c>
      <c r="D390" t="s">
        <v>152</v>
      </c>
      <c r="E390" t="s">
        <v>296</v>
      </c>
      <c r="F390" t="s">
        <v>291</v>
      </c>
      <c r="G390" t="s">
        <v>20</v>
      </c>
      <c r="H390">
        <v>538820</v>
      </c>
      <c r="I390" t="s">
        <v>62</v>
      </c>
      <c r="J390">
        <v>6.25</v>
      </c>
      <c r="K390">
        <v>49</v>
      </c>
      <c r="L390">
        <v>121</v>
      </c>
      <c r="M390">
        <v>4.08</v>
      </c>
      <c r="N390">
        <v>10.08</v>
      </c>
      <c r="O390">
        <v>262.35000000000002</v>
      </c>
      <c r="P390">
        <v>647.83000000000004</v>
      </c>
      <c r="Q390" t="s">
        <v>411</v>
      </c>
      <c r="R390">
        <v>0</v>
      </c>
      <c r="S390">
        <v>0</v>
      </c>
      <c r="T390" t="s">
        <v>326</v>
      </c>
      <c r="U390">
        <v>1</v>
      </c>
      <c r="V390" t="str">
        <f>VLOOKUP(H390,LUtable!A$3:B$15,2,FALSE)</f>
        <v>Licensee Only</v>
      </c>
    </row>
    <row r="391" spans="1:22" x14ac:dyDescent="0.25">
      <c r="A391" s="14" t="s">
        <v>24</v>
      </c>
      <c r="B391">
        <v>211</v>
      </c>
      <c r="C391">
        <v>551721</v>
      </c>
      <c r="D391" t="s">
        <v>289</v>
      </c>
      <c r="E391" t="s">
        <v>336</v>
      </c>
      <c r="F391" t="s">
        <v>291</v>
      </c>
      <c r="G391" t="s">
        <v>20</v>
      </c>
      <c r="H391">
        <v>640010</v>
      </c>
      <c r="I391" t="s">
        <v>42</v>
      </c>
      <c r="J391">
        <v>17.25</v>
      </c>
      <c r="K391">
        <v>47</v>
      </c>
      <c r="L391">
        <v>5053</v>
      </c>
      <c r="M391">
        <v>3.92</v>
      </c>
      <c r="N391">
        <v>421.08</v>
      </c>
      <c r="O391">
        <v>709.16</v>
      </c>
      <c r="P391">
        <v>76242.17</v>
      </c>
      <c r="Q391" t="s">
        <v>462</v>
      </c>
      <c r="R391">
        <v>0</v>
      </c>
      <c r="S391">
        <v>0.11</v>
      </c>
      <c r="T391" t="s">
        <v>458</v>
      </c>
      <c r="U391">
        <v>1</v>
      </c>
      <c r="V391" t="str">
        <f>VLOOKUP(H391,LUtable!A$3:B$15,2,FALSE)</f>
        <v>Vintages</v>
      </c>
    </row>
    <row r="392" spans="1:22" x14ac:dyDescent="0.25">
      <c r="A392" s="14" t="s">
        <v>24</v>
      </c>
      <c r="B392">
        <v>212</v>
      </c>
      <c r="C392">
        <v>11911</v>
      </c>
      <c r="D392" t="s">
        <v>482</v>
      </c>
      <c r="E392" t="s">
        <v>483</v>
      </c>
      <c r="F392" t="s">
        <v>291</v>
      </c>
      <c r="G392" t="s">
        <v>20</v>
      </c>
      <c r="H392">
        <v>642015</v>
      </c>
      <c r="I392" t="s">
        <v>54</v>
      </c>
      <c r="J392">
        <v>63</v>
      </c>
      <c r="K392">
        <v>45</v>
      </c>
      <c r="M392">
        <v>3.75</v>
      </c>
      <c r="O392">
        <v>2500.88</v>
      </c>
      <c r="Q392" t="s">
        <v>326</v>
      </c>
      <c r="R392">
        <v>0</v>
      </c>
      <c r="T392" t="s">
        <v>326</v>
      </c>
      <c r="U392">
        <v>5</v>
      </c>
      <c r="V392" t="str">
        <f>VLOOKUP(H392,LUtable!A$3:B$15,2,FALSE)</f>
        <v>Vintages</v>
      </c>
    </row>
    <row r="393" spans="1:22" x14ac:dyDescent="0.25">
      <c r="A393" s="14" t="s">
        <v>24</v>
      </c>
      <c r="B393">
        <v>213</v>
      </c>
      <c r="C393">
        <v>312884</v>
      </c>
      <c r="D393" t="s">
        <v>223</v>
      </c>
      <c r="E393" t="s">
        <v>340</v>
      </c>
      <c r="F393" t="s">
        <v>291</v>
      </c>
      <c r="G393" t="s">
        <v>20</v>
      </c>
      <c r="H393">
        <v>642015</v>
      </c>
      <c r="I393" t="s">
        <v>54</v>
      </c>
      <c r="J393">
        <v>18.75</v>
      </c>
      <c r="K393">
        <v>43</v>
      </c>
      <c r="L393">
        <v>2524</v>
      </c>
      <c r="M393">
        <v>3.58</v>
      </c>
      <c r="N393">
        <v>210.33</v>
      </c>
      <c r="O393">
        <v>705.88</v>
      </c>
      <c r="P393">
        <v>41433.81</v>
      </c>
      <c r="Q393" t="s">
        <v>457</v>
      </c>
      <c r="R393">
        <v>0</v>
      </c>
      <c r="S393">
        <v>0.05</v>
      </c>
      <c r="T393" t="s">
        <v>458</v>
      </c>
      <c r="U393">
        <v>2</v>
      </c>
      <c r="V393" t="str">
        <f>VLOOKUP(H393,LUtable!A$3:B$15,2,FALSE)</f>
        <v>Vintages</v>
      </c>
    </row>
    <row r="394" spans="1:22" x14ac:dyDescent="0.25">
      <c r="A394" s="14" t="s">
        <v>24</v>
      </c>
      <c r="B394">
        <v>214</v>
      </c>
      <c r="C394">
        <v>447367</v>
      </c>
      <c r="D394" t="s">
        <v>225</v>
      </c>
      <c r="E394" t="s">
        <v>407</v>
      </c>
      <c r="F394" t="s">
        <v>291</v>
      </c>
      <c r="G394" t="s">
        <v>20</v>
      </c>
      <c r="H394">
        <v>642020</v>
      </c>
      <c r="I394" t="s">
        <v>130</v>
      </c>
      <c r="J394">
        <v>17.75</v>
      </c>
      <c r="K394">
        <v>41</v>
      </c>
      <c r="L394">
        <v>2296</v>
      </c>
      <c r="M394">
        <v>3.42</v>
      </c>
      <c r="N394">
        <v>191.33</v>
      </c>
      <c r="O394">
        <v>636.77</v>
      </c>
      <c r="P394">
        <v>35659.120000000003</v>
      </c>
      <c r="Q394" t="s">
        <v>457</v>
      </c>
      <c r="R394">
        <v>0</v>
      </c>
      <c r="S394">
        <v>0.05</v>
      </c>
      <c r="T394" t="s">
        <v>458</v>
      </c>
      <c r="U394">
        <v>1</v>
      </c>
      <c r="V394" t="str">
        <f>VLOOKUP(H394,LUtable!A$3:B$15,2,FALSE)</f>
        <v>Vintages</v>
      </c>
    </row>
    <row r="395" spans="1:22" x14ac:dyDescent="0.25">
      <c r="A395" s="14" t="s">
        <v>24</v>
      </c>
      <c r="B395">
        <v>215</v>
      </c>
      <c r="C395">
        <v>325944</v>
      </c>
      <c r="D395" t="s">
        <v>226</v>
      </c>
      <c r="E395" t="s">
        <v>311</v>
      </c>
      <c r="F395" t="s">
        <v>291</v>
      </c>
      <c r="G395" t="s">
        <v>20</v>
      </c>
      <c r="H395">
        <v>640010</v>
      </c>
      <c r="I395" t="s">
        <v>42</v>
      </c>
      <c r="J395">
        <v>17.25</v>
      </c>
      <c r="K395">
        <v>40</v>
      </c>
      <c r="L395">
        <v>4900</v>
      </c>
      <c r="M395">
        <v>3.33</v>
      </c>
      <c r="N395">
        <v>408.33</v>
      </c>
      <c r="O395">
        <v>603.54</v>
      </c>
      <c r="P395">
        <v>73933.63</v>
      </c>
      <c r="Q395" t="s">
        <v>462</v>
      </c>
      <c r="R395">
        <v>0</v>
      </c>
      <c r="S395">
        <v>0.1</v>
      </c>
      <c r="T395" t="s">
        <v>458</v>
      </c>
      <c r="U395">
        <v>2</v>
      </c>
      <c r="V395" t="str">
        <f>VLOOKUP(H395,LUtable!A$3:B$15,2,FALSE)</f>
        <v>Vintages</v>
      </c>
    </row>
    <row r="396" spans="1:22" x14ac:dyDescent="0.25">
      <c r="A396" s="14" t="s">
        <v>24</v>
      </c>
      <c r="B396">
        <v>216</v>
      </c>
      <c r="C396">
        <v>416230</v>
      </c>
      <c r="D396" t="s">
        <v>119</v>
      </c>
      <c r="E396" t="s">
        <v>332</v>
      </c>
      <c r="F396" t="s">
        <v>291</v>
      </c>
      <c r="G396" t="s">
        <v>20</v>
      </c>
      <c r="H396">
        <v>457660</v>
      </c>
      <c r="I396" t="s">
        <v>54</v>
      </c>
      <c r="J396">
        <v>10.45</v>
      </c>
      <c r="K396">
        <v>39</v>
      </c>
      <c r="L396">
        <v>931</v>
      </c>
      <c r="M396">
        <v>3.25</v>
      </c>
      <c r="N396">
        <v>77.58</v>
      </c>
      <c r="O396">
        <v>353.76</v>
      </c>
      <c r="P396">
        <v>8444.91</v>
      </c>
      <c r="Q396" t="s">
        <v>450</v>
      </c>
      <c r="R396">
        <v>0</v>
      </c>
      <c r="S396">
        <v>0.02</v>
      </c>
      <c r="T396" t="s">
        <v>458</v>
      </c>
      <c r="U396">
        <v>1</v>
      </c>
      <c r="V396" t="str">
        <f>VLOOKUP(H396,LUtable!A$3:B$15,2,FALSE)</f>
        <v>Wines</v>
      </c>
    </row>
    <row r="397" spans="1:22" x14ac:dyDescent="0.25">
      <c r="A397" s="14" t="s">
        <v>24</v>
      </c>
      <c r="B397">
        <v>217</v>
      </c>
      <c r="C397">
        <v>942201</v>
      </c>
      <c r="D397" t="s">
        <v>191</v>
      </c>
      <c r="E397" t="s">
        <v>468</v>
      </c>
      <c r="F397" t="s">
        <v>291</v>
      </c>
      <c r="G397" t="s">
        <v>20</v>
      </c>
      <c r="H397">
        <v>642020</v>
      </c>
      <c r="I397" t="s">
        <v>130</v>
      </c>
      <c r="J397">
        <v>199.75</v>
      </c>
      <c r="K397">
        <v>38</v>
      </c>
      <c r="L397">
        <v>32</v>
      </c>
      <c r="M397">
        <v>3.17</v>
      </c>
      <c r="N397">
        <v>2.67</v>
      </c>
      <c r="O397">
        <v>6710.53</v>
      </c>
      <c r="P397">
        <v>5650.97</v>
      </c>
      <c r="Q397" t="s">
        <v>337</v>
      </c>
      <c r="R397">
        <v>0</v>
      </c>
      <c r="S397">
        <v>0</v>
      </c>
      <c r="T397" t="s">
        <v>326</v>
      </c>
      <c r="U397">
        <v>1</v>
      </c>
      <c r="V397" t="str">
        <f>VLOOKUP(H397,LUtable!A$3:B$15,2,FALSE)</f>
        <v>Vintages</v>
      </c>
    </row>
    <row r="398" spans="1:22" x14ac:dyDescent="0.25">
      <c r="A398" s="14" t="s">
        <v>24</v>
      </c>
      <c r="B398">
        <v>218</v>
      </c>
      <c r="C398">
        <v>10796</v>
      </c>
      <c r="D398" t="s">
        <v>288</v>
      </c>
      <c r="E398" t="s">
        <v>300</v>
      </c>
      <c r="F398" t="s">
        <v>291</v>
      </c>
      <c r="G398" t="s">
        <v>20</v>
      </c>
      <c r="H398">
        <v>642025</v>
      </c>
      <c r="I398" t="s">
        <v>114</v>
      </c>
      <c r="J398">
        <v>68</v>
      </c>
      <c r="K398">
        <v>34</v>
      </c>
      <c r="M398">
        <v>2.83</v>
      </c>
      <c r="O398">
        <v>2040</v>
      </c>
      <c r="Q398" t="s">
        <v>326</v>
      </c>
      <c r="R398">
        <v>0</v>
      </c>
      <c r="T398" t="s">
        <v>326</v>
      </c>
      <c r="U398">
        <v>3</v>
      </c>
      <c r="V398" t="str">
        <f>VLOOKUP(H398,LUtable!A$3:B$15,2,FALSE)</f>
        <v>Vintages</v>
      </c>
    </row>
    <row r="399" spans="1:22" x14ac:dyDescent="0.25">
      <c r="A399" s="14" t="s">
        <v>24</v>
      </c>
      <c r="B399">
        <v>219</v>
      </c>
      <c r="C399">
        <v>11970</v>
      </c>
      <c r="D399" t="s">
        <v>582</v>
      </c>
      <c r="E399" t="s">
        <v>420</v>
      </c>
      <c r="F399" t="s">
        <v>291</v>
      </c>
      <c r="G399" t="s">
        <v>20</v>
      </c>
      <c r="H399">
        <v>642025</v>
      </c>
      <c r="I399" t="s">
        <v>114</v>
      </c>
      <c r="J399">
        <v>70</v>
      </c>
      <c r="K399">
        <v>30</v>
      </c>
      <c r="M399">
        <v>2.5</v>
      </c>
      <c r="O399">
        <v>1853.1</v>
      </c>
      <c r="Q399" t="s">
        <v>326</v>
      </c>
      <c r="R399">
        <v>0</v>
      </c>
      <c r="T399" t="s">
        <v>326</v>
      </c>
      <c r="U399">
        <v>1</v>
      </c>
      <c r="V399" t="str">
        <f>VLOOKUP(H399,LUtable!A$3:B$15,2,FALSE)</f>
        <v>Vintages</v>
      </c>
    </row>
    <row r="400" spans="1:22" x14ac:dyDescent="0.25">
      <c r="A400" s="14" t="s">
        <v>24</v>
      </c>
      <c r="B400">
        <v>220</v>
      </c>
      <c r="C400">
        <v>571265</v>
      </c>
      <c r="D400" t="s">
        <v>181</v>
      </c>
      <c r="E400" t="s">
        <v>303</v>
      </c>
      <c r="F400" t="s">
        <v>291</v>
      </c>
      <c r="G400" t="s">
        <v>20</v>
      </c>
      <c r="H400">
        <v>640015</v>
      </c>
      <c r="I400" t="s">
        <v>51</v>
      </c>
      <c r="J400">
        <v>33</v>
      </c>
      <c r="K400">
        <v>29</v>
      </c>
      <c r="L400">
        <v>22</v>
      </c>
      <c r="M400">
        <v>2.42</v>
      </c>
      <c r="N400">
        <v>1.83</v>
      </c>
      <c r="O400">
        <v>841.77</v>
      </c>
      <c r="P400">
        <v>638.58000000000004</v>
      </c>
      <c r="Q400" t="s">
        <v>470</v>
      </c>
      <c r="R400">
        <v>0</v>
      </c>
      <c r="S400">
        <v>0</v>
      </c>
      <c r="T400" t="s">
        <v>326</v>
      </c>
      <c r="U400">
        <v>1</v>
      </c>
      <c r="V400" t="str">
        <f>VLOOKUP(H400,LUtable!A$3:B$15,2,FALSE)</f>
        <v>Vintages</v>
      </c>
    </row>
    <row r="401" spans="1:22" x14ac:dyDescent="0.25">
      <c r="A401" s="14" t="s">
        <v>24</v>
      </c>
      <c r="B401">
        <v>221</v>
      </c>
      <c r="C401">
        <v>406918</v>
      </c>
      <c r="D401" t="s">
        <v>263</v>
      </c>
      <c r="E401" t="s">
        <v>471</v>
      </c>
      <c r="F401" t="s">
        <v>291</v>
      </c>
      <c r="G401" t="s">
        <v>20</v>
      </c>
      <c r="H401">
        <v>538820</v>
      </c>
      <c r="I401" t="s">
        <v>62</v>
      </c>
      <c r="J401">
        <v>8.9499999999999993</v>
      </c>
      <c r="K401">
        <v>28</v>
      </c>
      <c r="L401">
        <v>381</v>
      </c>
      <c r="M401">
        <v>2.33</v>
      </c>
      <c r="N401">
        <v>31.75</v>
      </c>
      <c r="O401">
        <v>216.81</v>
      </c>
      <c r="P401">
        <v>2950.22</v>
      </c>
      <c r="Q401" t="s">
        <v>429</v>
      </c>
      <c r="R401">
        <v>0</v>
      </c>
      <c r="S401">
        <v>0.01</v>
      </c>
      <c r="T401" t="s">
        <v>458</v>
      </c>
      <c r="U401">
        <v>1</v>
      </c>
      <c r="V401" t="str">
        <f>VLOOKUP(H401,LUtable!A$3:B$15,2,FALSE)</f>
        <v>Licensee Only</v>
      </c>
    </row>
    <row r="402" spans="1:22" x14ac:dyDescent="0.25">
      <c r="A402" s="14" t="s">
        <v>24</v>
      </c>
      <c r="B402">
        <v>222</v>
      </c>
      <c r="C402">
        <v>63347</v>
      </c>
      <c r="D402" t="s">
        <v>242</v>
      </c>
      <c r="E402" t="s">
        <v>471</v>
      </c>
      <c r="F402" t="s">
        <v>291</v>
      </c>
      <c r="G402" t="s">
        <v>20</v>
      </c>
      <c r="H402">
        <v>640025</v>
      </c>
      <c r="I402" t="s">
        <v>154</v>
      </c>
      <c r="J402">
        <v>17.95</v>
      </c>
      <c r="K402">
        <v>26</v>
      </c>
      <c r="M402">
        <v>2.17</v>
      </c>
      <c r="O402">
        <v>408.41</v>
      </c>
      <c r="Q402" t="s">
        <v>326</v>
      </c>
      <c r="R402">
        <v>0</v>
      </c>
      <c r="T402" t="s">
        <v>326</v>
      </c>
      <c r="U402">
        <v>1</v>
      </c>
      <c r="V402" t="str">
        <f>VLOOKUP(H402,LUtable!A$3:B$15,2,FALSE)</f>
        <v>Vintages</v>
      </c>
    </row>
    <row r="403" spans="1:22" x14ac:dyDescent="0.25">
      <c r="A403" s="14" t="s">
        <v>24</v>
      </c>
      <c r="B403">
        <v>223</v>
      </c>
      <c r="C403">
        <v>38240</v>
      </c>
      <c r="D403" t="s">
        <v>238</v>
      </c>
      <c r="E403" t="s">
        <v>290</v>
      </c>
      <c r="F403" t="s">
        <v>291</v>
      </c>
      <c r="G403" t="s">
        <v>20</v>
      </c>
      <c r="H403">
        <v>640010</v>
      </c>
      <c r="I403" t="s">
        <v>42</v>
      </c>
      <c r="J403">
        <v>24.95</v>
      </c>
      <c r="K403">
        <v>24</v>
      </c>
      <c r="L403">
        <v>1698</v>
      </c>
      <c r="M403">
        <v>2</v>
      </c>
      <c r="N403">
        <v>141.5</v>
      </c>
      <c r="O403">
        <v>525.66</v>
      </c>
      <c r="P403">
        <v>37190.71</v>
      </c>
      <c r="Q403" t="s">
        <v>462</v>
      </c>
      <c r="R403">
        <v>0</v>
      </c>
      <c r="S403">
        <v>0.04</v>
      </c>
      <c r="T403" t="s">
        <v>458</v>
      </c>
      <c r="U403">
        <v>1</v>
      </c>
      <c r="V403" t="str">
        <f>VLOOKUP(H403,LUtable!A$3:B$15,2,FALSE)</f>
        <v>Vintages</v>
      </c>
    </row>
    <row r="404" spans="1:22" x14ac:dyDescent="0.25">
      <c r="A404" s="14" t="s">
        <v>24</v>
      </c>
      <c r="B404">
        <v>224</v>
      </c>
      <c r="C404">
        <v>532929</v>
      </c>
      <c r="D404" t="s">
        <v>475</v>
      </c>
      <c r="E404" t="s">
        <v>311</v>
      </c>
      <c r="F404" t="s">
        <v>291</v>
      </c>
      <c r="G404" t="s">
        <v>20</v>
      </c>
      <c r="H404">
        <v>642015</v>
      </c>
      <c r="I404" t="s">
        <v>54</v>
      </c>
      <c r="J404">
        <v>24.95</v>
      </c>
      <c r="K404">
        <v>24</v>
      </c>
      <c r="L404">
        <v>1464</v>
      </c>
      <c r="M404">
        <v>2</v>
      </c>
      <c r="N404">
        <v>122</v>
      </c>
      <c r="O404">
        <v>525.66</v>
      </c>
      <c r="P404">
        <v>32065.49</v>
      </c>
      <c r="Q404" t="s">
        <v>457</v>
      </c>
      <c r="R404">
        <v>0</v>
      </c>
      <c r="S404">
        <v>0.03</v>
      </c>
      <c r="T404" t="s">
        <v>458</v>
      </c>
      <c r="U404">
        <v>1</v>
      </c>
      <c r="V404" t="str">
        <f>VLOOKUP(H404,LUtable!A$3:B$15,2,FALSE)</f>
        <v>Vintages</v>
      </c>
    </row>
    <row r="405" spans="1:22" x14ac:dyDescent="0.25">
      <c r="A405" s="14" t="s">
        <v>24</v>
      </c>
      <c r="B405">
        <v>225</v>
      </c>
      <c r="C405">
        <v>560425</v>
      </c>
      <c r="D405" t="s">
        <v>472</v>
      </c>
      <c r="E405" t="s">
        <v>308</v>
      </c>
      <c r="F405" t="s">
        <v>291</v>
      </c>
      <c r="G405" t="s">
        <v>473</v>
      </c>
      <c r="H405">
        <v>538820</v>
      </c>
      <c r="I405" t="s">
        <v>62</v>
      </c>
      <c r="J405">
        <v>13.7</v>
      </c>
      <c r="K405">
        <v>12</v>
      </c>
      <c r="L405">
        <v>9</v>
      </c>
      <c r="M405">
        <v>2</v>
      </c>
      <c r="N405">
        <v>1.5</v>
      </c>
      <c r="O405">
        <v>143.36000000000001</v>
      </c>
      <c r="P405">
        <v>107.52</v>
      </c>
      <c r="Q405" t="s">
        <v>412</v>
      </c>
      <c r="R405">
        <v>0</v>
      </c>
      <c r="S405">
        <v>0</v>
      </c>
      <c r="T405" t="s">
        <v>326</v>
      </c>
      <c r="U405">
        <v>1</v>
      </c>
      <c r="V405" t="str">
        <f>VLOOKUP(H405,LUtable!A$3:B$15,2,FALSE)</f>
        <v>Licensee Only</v>
      </c>
    </row>
    <row r="406" spans="1:22" x14ac:dyDescent="0.25">
      <c r="A406" s="14" t="s">
        <v>24</v>
      </c>
      <c r="B406">
        <v>226</v>
      </c>
      <c r="C406">
        <v>277772</v>
      </c>
      <c r="D406" t="s">
        <v>260</v>
      </c>
      <c r="E406" t="s">
        <v>371</v>
      </c>
      <c r="F406" t="s">
        <v>291</v>
      </c>
      <c r="G406" t="s">
        <v>20</v>
      </c>
      <c r="H406">
        <v>538820</v>
      </c>
      <c r="I406" t="s">
        <v>62</v>
      </c>
      <c r="J406">
        <v>6.45</v>
      </c>
      <c r="K406">
        <v>22</v>
      </c>
      <c r="L406">
        <v>60</v>
      </c>
      <c r="M406">
        <v>1.83</v>
      </c>
      <c r="N406">
        <v>5</v>
      </c>
      <c r="O406">
        <v>121.68</v>
      </c>
      <c r="P406">
        <v>331.86</v>
      </c>
      <c r="Q406" t="s">
        <v>527</v>
      </c>
      <c r="R406">
        <v>0</v>
      </c>
      <c r="S406">
        <v>0</v>
      </c>
      <c r="T406" t="s">
        <v>326</v>
      </c>
      <c r="U406">
        <v>1</v>
      </c>
      <c r="V406" t="str">
        <f>VLOOKUP(H406,LUtable!A$3:B$15,2,FALSE)</f>
        <v>Licensee Only</v>
      </c>
    </row>
    <row r="407" spans="1:22" x14ac:dyDescent="0.25">
      <c r="A407" s="14" t="s">
        <v>24</v>
      </c>
      <c r="B407">
        <v>227</v>
      </c>
      <c r="C407">
        <v>402651</v>
      </c>
      <c r="D407" t="s">
        <v>186</v>
      </c>
      <c r="E407" t="s">
        <v>381</v>
      </c>
      <c r="F407" t="s">
        <v>291</v>
      </c>
      <c r="G407" t="s">
        <v>20</v>
      </c>
      <c r="H407">
        <v>642015</v>
      </c>
      <c r="I407" t="s">
        <v>54</v>
      </c>
      <c r="J407">
        <v>47</v>
      </c>
      <c r="K407">
        <v>22</v>
      </c>
      <c r="L407">
        <v>814</v>
      </c>
      <c r="M407">
        <v>1.83</v>
      </c>
      <c r="N407">
        <v>67.83</v>
      </c>
      <c r="O407">
        <v>911.15</v>
      </c>
      <c r="P407">
        <v>33712.57</v>
      </c>
      <c r="Q407" t="s">
        <v>464</v>
      </c>
      <c r="R407">
        <v>0</v>
      </c>
      <c r="S407">
        <v>0.02</v>
      </c>
      <c r="T407" t="s">
        <v>458</v>
      </c>
      <c r="U407">
        <v>1</v>
      </c>
      <c r="V407" t="str">
        <f>VLOOKUP(H407,LUtable!A$3:B$15,2,FALSE)</f>
        <v>Vintages</v>
      </c>
    </row>
    <row r="408" spans="1:22" x14ac:dyDescent="0.25">
      <c r="A408" s="14" t="s">
        <v>24</v>
      </c>
      <c r="B408">
        <v>228</v>
      </c>
      <c r="C408">
        <v>56556</v>
      </c>
      <c r="D408" t="s">
        <v>241</v>
      </c>
      <c r="E408" t="s">
        <v>332</v>
      </c>
      <c r="F408" t="s">
        <v>291</v>
      </c>
      <c r="G408" t="s">
        <v>20</v>
      </c>
      <c r="H408">
        <v>642015</v>
      </c>
      <c r="I408" t="s">
        <v>54</v>
      </c>
      <c r="J408">
        <v>28.75</v>
      </c>
      <c r="K408">
        <v>21</v>
      </c>
      <c r="L408">
        <v>1124</v>
      </c>
      <c r="M408">
        <v>1.75</v>
      </c>
      <c r="N408">
        <v>93.67</v>
      </c>
      <c r="O408">
        <v>530.58000000000004</v>
      </c>
      <c r="P408">
        <v>28398.41</v>
      </c>
      <c r="Q408" t="s">
        <v>457</v>
      </c>
      <c r="R408">
        <v>0</v>
      </c>
      <c r="S408">
        <v>0.02</v>
      </c>
      <c r="T408" t="s">
        <v>458</v>
      </c>
      <c r="U408">
        <v>1</v>
      </c>
      <c r="V408" t="str">
        <f>VLOOKUP(H408,LUtable!A$3:B$15,2,FALSE)</f>
        <v>Vintages</v>
      </c>
    </row>
    <row r="409" spans="1:22" x14ac:dyDescent="0.25">
      <c r="A409" s="14" t="s">
        <v>24</v>
      </c>
      <c r="B409">
        <v>229</v>
      </c>
      <c r="C409">
        <v>278663</v>
      </c>
      <c r="D409" t="s">
        <v>236</v>
      </c>
      <c r="E409" t="s">
        <v>290</v>
      </c>
      <c r="F409" t="s">
        <v>291</v>
      </c>
      <c r="G409" t="s">
        <v>20</v>
      </c>
      <c r="H409">
        <v>538820</v>
      </c>
      <c r="I409" t="s">
        <v>62</v>
      </c>
      <c r="J409">
        <v>7.95</v>
      </c>
      <c r="K409">
        <v>21</v>
      </c>
      <c r="L409">
        <v>38</v>
      </c>
      <c r="M409">
        <v>1.75</v>
      </c>
      <c r="N409">
        <v>3.17</v>
      </c>
      <c r="O409">
        <v>144.03</v>
      </c>
      <c r="P409">
        <v>260.62</v>
      </c>
      <c r="Q409" t="s">
        <v>501</v>
      </c>
      <c r="R409">
        <v>0</v>
      </c>
      <c r="S409">
        <v>0</v>
      </c>
      <c r="T409" t="s">
        <v>326</v>
      </c>
      <c r="U409">
        <v>1</v>
      </c>
      <c r="V409" t="str">
        <f>VLOOKUP(H409,LUtable!A$3:B$15,2,FALSE)</f>
        <v>Licensee Only</v>
      </c>
    </row>
    <row r="410" spans="1:22" x14ac:dyDescent="0.25">
      <c r="A410" s="14" t="s">
        <v>24</v>
      </c>
      <c r="B410">
        <v>230</v>
      </c>
      <c r="C410">
        <v>483735</v>
      </c>
      <c r="D410" t="s">
        <v>235</v>
      </c>
      <c r="E410" t="s">
        <v>466</v>
      </c>
      <c r="F410" t="s">
        <v>291</v>
      </c>
      <c r="G410" t="s">
        <v>20</v>
      </c>
      <c r="H410">
        <v>642015</v>
      </c>
      <c r="I410" t="s">
        <v>54</v>
      </c>
      <c r="J410">
        <v>55</v>
      </c>
      <c r="K410">
        <v>20</v>
      </c>
      <c r="L410">
        <v>299</v>
      </c>
      <c r="M410">
        <v>1.67</v>
      </c>
      <c r="N410">
        <v>24.92</v>
      </c>
      <c r="O410">
        <v>969.91</v>
      </c>
      <c r="P410">
        <v>14500.18</v>
      </c>
      <c r="Q410" t="s">
        <v>429</v>
      </c>
      <c r="R410">
        <v>0</v>
      </c>
      <c r="S410">
        <v>0.01</v>
      </c>
      <c r="T410" t="s">
        <v>458</v>
      </c>
      <c r="U410">
        <v>1</v>
      </c>
      <c r="V410" t="str">
        <f>VLOOKUP(H410,LUtable!A$3:B$15,2,FALSE)</f>
        <v>Vintages</v>
      </c>
    </row>
    <row r="411" spans="1:22" x14ac:dyDescent="0.25">
      <c r="A411" s="14" t="s">
        <v>24</v>
      </c>
      <c r="B411">
        <v>231</v>
      </c>
      <c r="C411">
        <v>536177</v>
      </c>
      <c r="D411" t="s">
        <v>246</v>
      </c>
      <c r="E411" t="s">
        <v>381</v>
      </c>
      <c r="F411" t="s">
        <v>291</v>
      </c>
      <c r="G411" t="s">
        <v>20</v>
      </c>
      <c r="H411">
        <v>640010</v>
      </c>
      <c r="I411" t="s">
        <v>42</v>
      </c>
      <c r="J411">
        <v>21.95</v>
      </c>
      <c r="K411">
        <v>19</v>
      </c>
      <c r="L411">
        <v>5985</v>
      </c>
      <c r="M411">
        <v>1.58</v>
      </c>
      <c r="N411">
        <v>498.75</v>
      </c>
      <c r="O411">
        <v>365.71</v>
      </c>
      <c r="P411">
        <v>115198.01</v>
      </c>
      <c r="Q411" t="s">
        <v>458</v>
      </c>
      <c r="R411">
        <v>0</v>
      </c>
      <c r="S411">
        <v>0.13</v>
      </c>
      <c r="T411" t="s">
        <v>458</v>
      </c>
      <c r="U411">
        <v>1</v>
      </c>
      <c r="V411" t="str">
        <f>VLOOKUP(H411,LUtable!A$3:B$15,2,FALSE)</f>
        <v>Vintages</v>
      </c>
    </row>
    <row r="412" spans="1:22" x14ac:dyDescent="0.25">
      <c r="A412" s="14" t="s">
        <v>24</v>
      </c>
      <c r="B412">
        <v>232</v>
      </c>
      <c r="C412">
        <v>10791</v>
      </c>
      <c r="D412" t="s">
        <v>285</v>
      </c>
      <c r="E412" t="s">
        <v>303</v>
      </c>
      <c r="F412" t="s">
        <v>291</v>
      </c>
      <c r="G412" t="s">
        <v>20</v>
      </c>
      <c r="H412">
        <v>642025</v>
      </c>
      <c r="I412" t="s">
        <v>114</v>
      </c>
      <c r="J412">
        <v>150</v>
      </c>
      <c r="K412">
        <v>18</v>
      </c>
      <c r="M412">
        <v>1.5</v>
      </c>
      <c r="O412">
        <v>2386.19</v>
      </c>
      <c r="Q412" t="s">
        <v>326</v>
      </c>
      <c r="R412">
        <v>0</v>
      </c>
      <c r="T412" t="s">
        <v>326</v>
      </c>
      <c r="U412">
        <v>2</v>
      </c>
      <c r="V412" t="str">
        <f>VLOOKUP(H412,LUtable!A$3:B$15,2,FALSE)</f>
        <v>Vintages</v>
      </c>
    </row>
    <row r="413" spans="1:22" x14ac:dyDescent="0.25">
      <c r="A413" s="14" t="s">
        <v>24</v>
      </c>
      <c r="B413">
        <v>233</v>
      </c>
      <c r="C413">
        <v>919829</v>
      </c>
      <c r="D413" t="s">
        <v>232</v>
      </c>
      <c r="E413" t="s">
        <v>336</v>
      </c>
      <c r="F413" t="s">
        <v>291</v>
      </c>
      <c r="G413" t="s">
        <v>20</v>
      </c>
      <c r="H413">
        <v>642015</v>
      </c>
      <c r="I413" t="s">
        <v>54</v>
      </c>
      <c r="J413">
        <v>22.25</v>
      </c>
      <c r="K413">
        <v>18</v>
      </c>
      <c r="L413">
        <v>1508</v>
      </c>
      <c r="M413">
        <v>1.5</v>
      </c>
      <c r="N413">
        <v>125.67</v>
      </c>
      <c r="O413">
        <v>351.24</v>
      </c>
      <c r="P413">
        <v>29426.02</v>
      </c>
      <c r="Q413" t="s">
        <v>462</v>
      </c>
      <c r="R413">
        <v>0</v>
      </c>
      <c r="S413">
        <v>0.03</v>
      </c>
      <c r="T413" t="s">
        <v>458</v>
      </c>
      <c r="U413">
        <v>1</v>
      </c>
      <c r="V413" t="str">
        <f>VLOOKUP(H413,LUtable!A$3:B$15,2,FALSE)</f>
        <v>Vintages</v>
      </c>
    </row>
    <row r="414" spans="1:22" x14ac:dyDescent="0.25">
      <c r="A414" s="14" t="s">
        <v>24</v>
      </c>
      <c r="B414">
        <v>234</v>
      </c>
      <c r="C414">
        <v>440727</v>
      </c>
      <c r="D414" t="s">
        <v>237</v>
      </c>
      <c r="E414" t="s">
        <v>329</v>
      </c>
      <c r="F414" t="s">
        <v>291</v>
      </c>
      <c r="G414" t="s">
        <v>20</v>
      </c>
      <c r="H414">
        <v>642015</v>
      </c>
      <c r="I414" t="s">
        <v>54</v>
      </c>
      <c r="J414">
        <v>42</v>
      </c>
      <c r="K414">
        <v>16</v>
      </c>
      <c r="L414">
        <v>465</v>
      </c>
      <c r="M414">
        <v>1.33</v>
      </c>
      <c r="N414">
        <v>38.75</v>
      </c>
      <c r="O414">
        <v>591.86</v>
      </c>
      <c r="P414">
        <v>17200.88</v>
      </c>
      <c r="Q414" t="s">
        <v>464</v>
      </c>
      <c r="R414">
        <v>0</v>
      </c>
      <c r="S414">
        <v>0.01</v>
      </c>
      <c r="T414" t="s">
        <v>458</v>
      </c>
      <c r="U414">
        <v>1</v>
      </c>
      <c r="V414" t="str">
        <f>VLOOKUP(H414,LUtable!A$3:B$15,2,FALSE)</f>
        <v>Vintages</v>
      </c>
    </row>
    <row r="415" spans="1:22" x14ac:dyDescent="0.25">
      <c r="A415" s="14" t="s">
        <v>24</v>
      </c>
      <c r="B415">
        <v>235</v>
      </c>
      <c r="C415">
        <v>536193</v>
      </c>
      <c r="D415" t="s">
        <v>234</v>
      </c>
      <c r="E415" t="s">
        <v>467</v>
      </c>
      <c r="F415" t="s">
        <v>291</v>
      </c>
      <c r="G415" t="s">
        <v>20</v>
      </c>
      <c r="H415">
        <v>640010</v>
      </c>
      <c r="I415" t="s">
        <v>42</v>
      </c>
      <c r="J415">
        <v>15.75</v>
      </c>
      <c r="K415">
        <v>16</v>
      </c>
      <c r="L415">
        <v>5357</v>
      </c>
      <c r="M415">
        <v>1.33</v>
      </c>
      <c r="N415">
        <v>446.42</v>
      </c>
      <c r="O415">
        <v>220.18</v>
      </c>
      <c r="P415">
        <v>73718.009999999995</v>
      </c>
      <c r="Q415" t="s">
        <v>458</v>
      </c>
      <c r="R415">
        <v>0</v>
      </c>
      <c r="S415">
        <v>0.11</v>
      </c>
      <c r="T415" t="s">
        <v>458</v>
      </c>
      <c r="U415">
        <v>1</v>
      </c>
      <c r="V415" t="str">
        <f>VLOOKUP(H415,LUtable!A$3:B$15,2,FALSE)</f>
        <v>Vintages</v>
      </c>
    </row>
    <row r="416" spans="1:22" x14ac:dyDescent="0.25">
      <c r="A416" s="14" t="s">
        <v>24</v>
      </c>
      <c r="B416">
        <v>236</v>
      </c>
      <c r="C416">
        <v>57737</v>
      </c>
      <c r="D416" t="s">
        <v>252</v>
      </c>
      <c r="E416" t="s">
        <v>321</v>
      </c>
      <c r="F416" t="s">
        <v>291</v>
      </c>
      <c r="G416" t="s">
        <v>20</v>
      </c>
      <c r="H416">
        <v>640015</v>
      </c>
      <c r="I416" t="s">
        <v>51</v>
      </c>
      <c r="J416">
        <v>23</v>
      </c>
      <c r="K416">
        <v>14</v>
      </c>
      <c r="L416">
        <v>40</v>
      </c>
      <c r="M416">
        <v>1.17</v>
      </c>
      <c r="N416">
        <v>3.33</v>
      </c>
      <c r="O416">
        <v>282.48</v>
      </c>
      <c r="P416">
        <v>807.08</v>
      </c>
      <c r="Q416" t="s">
        <v>398</v>
      </c>
      <c r="R416">
        <v>0</v>
      </c>
      <c r="S416">
        <v>0</v>
      </c>
      <c r="T416" t="s">
        <v>326</v>
      </c>
      <c r="U416">
        <v>1</v>
      </c>
      <c r="V416" t="str">
        <f>VLOOKUP(H416,LUtable!A$3:B$15,2,FALSE)</f>
        <v>Vintages</v>
      </c>
    </row>
    <row r="417" spans="1:22" x14ac:dyDescent="0.25">
      <c r="A417" s="14" t="s">
        <v>24</v>
      </c>
      <c r="B417">
        <v>237</v>
      </c>
      <c r="C417">
        <v>388421</v>
      </c>
      <c r="D417" t="s">
        <v>478</v>
      </c>
      <c r="E417" t="s">
        <v>413</v>
      </c>
      <c r="F417" t="s">
        <v>291</v>
      </c>
      <c r="G417" t="s">
        <v>20</v>
      </c>
      <c r="H417">
        <v>640010</v>
      </c>
      <c r="I417" t="s">
        <v>42</v>
      </c>
      <c r="J417">
        <v>23.95</v>
      </c>
      <c r="K417">
        <v>14</v>
      </c>
      <c r="L417">
        <v>3999</v>
      </c>
      <c r="M417">
        <v>1.17</v>
      </c>
      <c r="N417">
        <v>333.25</v>
      </c>
      <c r="O417">
        <v>294.25</v>
      </c>
      <c r="P417">
        <v>84049.78</v>
      </c>
      <c r="Q417" t="s">
        <v>458</v>
      </c>
      <c r="R417">
        <v>0</v>
      </c>
      <c r="S417">
        <v>0.08</v>
      </c>
      <c r="T417" t="s">
        <v>458</v>
      </c>
      <c r="U417">
        <v>1</v>
      </c>
      <c r="V417" t="str">
        <f>VLOOKUP(H417,LUtable!A$3:B$15,2,FALSE)</f>
        <v>Vintages</v>
      </c>
    </row>
    <row r="418" spans="1:22" x14ac:dyDescent="0.25">
      <c r="A418" s="14" t="s">
        <v>24</v>
      </c>
      <c r="B418">
        <v>238</v>
      </c>
      <c r="C418">
        <v>570895</v>
      </c>
      <c r="D418" t="s">
        <v>245</v>
      </c>
      <c r="E418" t="s">
        <v>420</v>
      </c>
      <c r="F418" t="s">
        <v>291</v>
      </c>
      <c r="G418" t="s">
        <v>20</v>
      </c>
      <c r="H418">
        <v>640015</v>
      </c>
      <c r="I418" t="s">
        <v>51</v>
      </c>
      <c r="J418">
        <v>60</v>
      </c>
      <c r="K418">
        <v>13</v>
      </c>
      <c r="L418">
        <v>27</v>
      </c>
      <c r="M418">
        <v>1.08</v>
      </c>
      <c r="N418">
        <v>2.25</v>
      </c>
      <c r="O418">
        <v>687.96</v>
      </c>
      <c r="P418">
        <v>1428.85</v>
      </c>
      <c r="Q418" t="s">
        <v>384</v>
      </c>
      <c r="R418">
        <v>0</v>
      </c>
      <c r="S418">
        <v>0</v>
      </c>
      <c r="T418" t="s">
        <v>326</v>
      </c>
      <c r="U418">
        <v>1</v>
      </c>
      <c r="V418" t="str">
        <f>VLOOKUP(H418,LUtable!A$3:B$15,2,FALSE)</f>
        <v>Vintages</v>
      </c>
    </row>
    <row r="419" spans="1:22" x14ac:dyDescent="0.25">
      <c r="A419" s="14" t="s">
        <v>24</v>
      </c>
      <c r="B419">
        <v>239</v>
      </c>
      <c r="C419">
        <v>713958</v>
      </c>
      <c r="D419" t="s">
        <v>254</v>
      </c>
      <c r="E419" t="s">
        <v>449</v>
      </c>
      <c r="F419" t="s">
        <v>291</v>
      </c>
      <c r="G419" t="s">
        <v>20</v>
      </c>
      <c r="H419">
        <v>640010</v>
      </c>
      <c r="I419" t="s">
        <v>42</v>
      </c>
      <c r="J419">
        <v>23.95</v>
      </c>
      <c r="K419">
        <v>13</v>
      </c>
      <c r="L419">
        <v>124</v>
      </c>
      <c r="M419">
        <v>1.08</v>
      </c>
      <c r="N419">
        <v>10.33</v>
      </c>
      <c r="O419">
        <v>273.23</v>
      </c>
      <c r="P419">
        <v>2606.19</v>
      </c>
      <c r="Q419" t="s">
        <v>430</v>
      </c>
      <c r="R419">
        <v>0</v>
      </c>
      <c r="S419">
        <v>0</v>
      </c>
      <c r="T419" t="s">
        <v>326</v>
      </c>
      <c r="U419">
        <v>1</v>
      </c>
      <c r="V419" t="str">
        <f>VLOOKUP(H419,LUtable!A$3:B$15,2,FALSE)</f>
        <v>Vintages</v>
      </c>
    </row>
    <row r="420" spans="1:22" x14ac:dyDescent="0.25">
      <c r="A420" s="14" t="s">
        <v>24</v>
      </c>
      <c r="B420">
        <v>240</v>
      </c>
      <c r="C420">
        <v>216</v>
      </c>
      <c r="D420" t="s">
        <v>255</v>
      </c>
      <c r="E420" t="s">
        <v>324</v>
      </c>
      <c r="F420" t="s">
        <v>291</v>
      </c>
      <c r="G420" t="s">
        <v>20</v>
      </c>
      <c r="H420">
        <v>642015</v>
      </c>
      <c r="I420" t="s">
        <v>54</v>
      </c>
      <c r="J420">
        <v>19.95</v>
      </c>
      <c r="K420">
        <v>12</v>
      </c>
      <c r="L420">
        <v>1</v>
      </c>
      <c r="M420">
        <v>1</v>
      </c>
      <c r="N420">
        <v>0.08</v>
      </c>
      <c r="O420">
        <v>209.73</v>
      </c>
      <c r="P420">
        <v>17.48</v>
      </c>
      <c r="Q420" t="s">
        <v>479</v>
      </c>
      <c r="R420">
        <v>0</v>
      </c>
      <c r="S420">
        <v>0</v>
      </c>
      <c r="T420" t="s">
        <v>326</v>
      </c>
      <c r="U420">
        <v>1</v>
      </c>
      <c r="V420" t="str">
        <f>VLOOKUP(H420,LUtable!A$3:B$15,2,FALSE)</f>
        <v>Vintages</v>
      </c>
    </row>
    <row r="421" spans="1:22" x14ac:dyDescent="0.25">
      <c r="A421" s="14" t="s">
        <v>24</v>
      </c>
      <c r="B421">
        <v>241</v>
      </c>
      <c r="C421">
        <v>143644</v>
      </c>
      <c r="D421" t="s">
        <v>256</v>
      </c>
      <c r="E421" t="s">
        <v>321</v>
      </c>
      <c r="F421" t="s">
        <v>291</v>
      </c>
      <c r="G421" t="s">
        <v>20</v>
      </c>
      <c r="H421">
        <v>640020</v>
      </c>
      <c r="I421" t="s">
        <v>46</v>
      </c>
      <c r="J421">
        <v>28.95</v>
      </c>
      <c r="K421">
        <v>12</v>
      </c>
      <c r="L421">
        <v>30</v>
      </c>
      <c r="M421">
        <v>1</v>
      </c>
      <c r="N421">
        <v>2.5</v>
      </c>
      <c r="O421">
        <v>305.31</v>
      </c>
      <c r="P421">
        <v>763.27</v>
      </c>
      <c r="Q421" t="s">
        <v>411</v>
      </c>
      <c r="R421">
        <v>0</v>
      </c>
      <c r="S421">
        <v>0</v>
      </c>
      <c r="T421" t="s">
        <v>326</v>
      </c>
      <c r="U421">
        <v>1</v>
      </c>
      <c r="V421" t="str">
        <f>VLOOKUP(H421,LUtable!A$3:B$15,2,FALSE)</f>
        <v>Vintages</v>
      </c>
    </row>
    <row r="422" spans="1:22" x14ac:dyDescent="0.25">
      <c r="A422" s="14" t="s">
        <v>24</v>
      </c>
      <c r="B422">
        <v>242</v>
      </c>
      <c r="C422">
        <v>277673</v>
      </c>
      <c r="D422" t="s">
        <v>257</v>
      </c>
      <c r="E422" t="s">
        <v>332</v>
      </c>
      <c r="F422" t="s">
        <v>291</v>
      </c>
      <c r="G422" t="s">
        <v>20</v>
      </c>
      <c r="H422">
        <v>640025</v>
      </c>
      <c r="I422" t="s">
        <v>154</v>
      </c>
      <c r="J422">
        <v>12.25</v>
      </c>
      <c r="K422">
        <v>12</v>
      </c>
      <c r="L422">
        <v>96</v>
      </c>
      <c r="M422">
        <v>1</v>
      </c>
      <c r="N422">
        <v>8</v>
      </c>
      <c r="O422">
        <v>127.96</v>
      </c>
      <c r="P422">
        <v>1023.72</v>
      </c>
      <c r="Q422" t="s">
        <v>453</v>
      </c>
      <c r="R422">
        <v>0</v>
      </c>
      <c r="S422">
        <v>0</v>
      </c>
      <c r="T422" t="s">
        <v>326</v>
      </c>
      <c r="U422">
        <v>1</v>
      </c>
      <c r="V422" t="str">
        <f>VLOOKUP(H422,LUtable!A$3:B$15,2,FALSE)</f>
        <v>Vintages</v>
      </c>
    </row>
    <row r="423" spans="1:22" x14ac:dyDescent="0.25">
      <c r="A423" s="14" t="s">
        <v>24</v>
      </c>
      <c r="B423">
        <v>243</v>
      </c>
      <c r="C423">
        <v>278655</v>
      </c>
      <c r="D423" t="s">
        <v>243</v>
      </c>
      <c r="E423" t="s">
        <v>290</v>
      </c>
      <c r="F423" t="s">
        <v>291</v>
      </c>
      <c r="G423" t="s">
        <v>20</v>
      </c>
      <c r="H423">
        <v>538820</v>
      </c>
      <c r="I423" t="s">
        <v>62</v>
      </c>
      <c r="J423">
        <v>7.95</v>
      </c>
      <c r="K423">
        <v>12</v>
      </c>
      <c r="L423">
        <v>100</v>
      </c>
      <c r="M423">
        <v>1</v>
      </c>
      <c r="N423">
        <v>8.33</v>
      </c>
      <c r="O423">
        <v>82.3</v>
      </c>
      <c r="P423">
        <v>685.84</v>
      </c>
      <c r="Q423" t="s">
        <v>453</v>
      </c>
      <c r="R423">
        <v>0</v>
      </c>
      <c r="S423">
        <v>0</v>
      </c>
      <c r="T423" t="s">
        <v>326</v>
      </c>
      <c r="U423">
        <v>1</v>
      </c>
      <c r="V423" t="str">
        <f>VLOOKUP(H423,LUtable!A$3:B$15,2,FALSE)</f>
        <v>Licensee Only</v>
      </c>
    </row>
    <row r="424" spans="1:22" x14ac:dyDescent="0.25">
      <c r="A424" s="14" t="s">
        <v>24</v>
      </c>
      <c r="B424">
        <v>244</v>
      </c>
      <c r="C424">
        <v>675629</v>
      </c>
      <c r="D424" t="s">
        <v>259</v>
      </c>
      <c r="E424" t="s">
        <v>332</v>
      </c>
      <c r="F424" t="s">
        <v>291</v>
      </c>
      <c r="G424" t="s">
        <v>20</v>
      </c>
      <c r="H424">
        <v>640010</v>
      </c>
      <c r="I424" t="s">
        <v>42</v>
      </c>
      <c r="J424">
        <v>22.75</v>
      </c>
      <c r="K424">
        <v>12</v>
      </c>
      <c r="L424">
        <v>23</v>
      </c>
      <c r="M424">
        <v>1</v>
      </c>
      <c r="N424">
        <v>1.92</v>
      </c>
      <c r="O424">
        <v>239.47</v>
      </c>
      <c r="P424">
        <v>458.98</v>
      </c>
      <c r="Q424" t="s">
        <v>389</v>
      </c>
      <c r="R424">
        <v>0</v>
      </c>
      <c r="S424">
        <v>0</v>
      </c>
      <c r="T424" t="s">
        <v>326</v>
      </c>
      <c r="U424">
        <v>1</v>
      </c>
      <c r="V424" t="str">
        <f>VLOOKUP(H424,LUtable!A$3:B$15,2,FALSE)</f>
        <v>Vintages</v>
      </c>
    </row>
    <row r="425" spans="1:22" x14ac:dyDescent="0.25">
      <c r="A425" s="14" t="s">
        <v>24</v>
      </c>
      <c r="B425">
        <v>245</v>
      </c>
      <c r="C425">
        <v>393694</v>
      </c>
      <c r="D425" t="s">
        <v>174</v>
      </c>
      <c r="E425" t="s">
        <v>334</v>
      </c>
      <c r="F425" t="s">
        <v>291</v>
      </c>
      <c r="G425" t="s">
        <v>20</v>
      </c>
      <c r="H425">
        <v>640015</v>
      </c>
      <c r="I425" t="s">
        <v>51</v>
      </c>
      <c r="J425">
        <v>14.75</v>
      </c>
      <c r="K425">
        <v>10</v>
      </c>
      <c r="L425">
        <v>1396</v>
      </c>
      <c r="M425">
        <v>0.83</v>
      </c>
      <c r="N425">
        <v>116.33</v>
      </c>
      <c r="O425">
        <v>128.76</v>
      </c>
      <c r="P425">
        <v>17975.04</v>
      </c>
      <c r="Q425" t="s">
        <v>462</v>
      </c>
      <c r="R425">
        <v>0</v>
      </c>
      <c r="S425">
        <v>0.03</v>
      </c>
      <c r="T425" t="s">
        <v>458</v>
      </c>
      <c r="U425">
        <v>1</v>
      </c>
      <c r="V425" t="str">
        <f>VLOOKUP(H425,LUtable!A$3:B$15,2,FALSE)</f>
        <v>Vintages</v>
      </c>
    </row>
    <row r="426" spans="1:22" x14ac:dyDescent="0.25">
      <c r="A426" s="14" t="s">
        <v>24</v>
      </c>
      <c r="B426">
        <v>246</v>
      </c>
      <c r="C426">
        <v>374272</v>
      </c>
      <c r="D426" t="s">
        <v>484</v>
      </c>
      <c r="E426" t="s">
        <v>449</v>
      </c>
      <c r="F426" t="s">
        <v>291</v>
      </c>
      <c r="G426" t="s">
        <v>20</v>
      </c>
      <c r="H426">
        <v>642025</v>
      </c>
      <c r="I426" t="s">
        <v>114</v>
      </c>
      <c r="J426">
        <v>104</v>
      </c>
      <c r="K426">
        <v>9</v>
      </c>
      <c r="L426">
        <v>14</v>
      </c>
      <c r="M426">
        <v>0.75</v>
      </c>
      <c r="N426">
        <v>1.17</v>
      </c>
      <c r="O426">
        <v>826.73</v>
      </c>
      <c r="P426">
        <v>1286.02</v>
      </c>
      <c r="Q426" t="s">
        <v>350</v>
      </c>
      <c r="R426">
        <v>0</v>
      </c>
      <c r="S426">
        <v>0</v>
      </c>
      <c r="T426" t="s">
        <v>326</v>
      </c>
      <c r="U426">
        <v>2</v>
      </c>
      <c r="V426" t="str">
        <f>VLOOKUP(H426,LUtable!A$3:B$15,2,FALSE)</f>
        <v>Vintages</v>
      </c>
    </row>
    <row r="427" spans="1:22" x14ac:dyDescent="0.25">
      <c r="A427" s="14" t="s">
        <v>24</v>
      </c>
      <c r="B427">
        <v>247</v>
      </c>
      <c r="C427">
        <v>10799</v>
      </c>
      <c r="D427" t="s">
        <v>481</v>
      </c>
      <c r="E427" t="s">
        <v>420</v>
      </c>
      <c r="F427" t="s">
        <v>291</v>
      </c>
      <c r="G427" t="s">
        <v>20</v>
      </c>
      <c r="H427">
        <v>642020</v>
      </c>
      <c r="I427" t="s">
        <v>130</v>
      </c>
      <c r="J427">
        <v>150</v>
      </c>
      <c r="K427">
        <v>8</v>
      </c>
      <c r="M427">
        <v>0.67</v>
      </c>
      <c r="O427">
        <v>1060.53</v>
      </c>
      <c r="Q427" t="s">
        <v>326</v>
      </c>
      <c r="R427">
        <v>0</v>
      </c>
      <c r="T427" t="s">
        <v>326</v>
      </c>
      <c r="U427">
        <v>2</v>
      </c>
      <c r="V427" t="str">
        <f>VLOOKUP(H427,LUtable!A$3:B$15,2,FALSE)</f>
        <v>Vintages</v>
      </c>
    </row>
    <row r="428" spans="1:22" x14ac:dyDescent="0.25">
      <c r="A428" s="14" t="s">
        <v>24</v>
      </c>
      <c r="B428">
        <v>248</v>
      </c>
      <c r="C428">
        <v>179770</v>
      </c>
      <c r="D428" t="s">
        <v>228</v>
      </c>
      <c r="E428" t="s">
        <v>421</v>
      </c>
      <c r="F428" t="s">
        <v>291</v>
      </c>
      <c r="G428" t="s">
        <v>20</v>
      </c>
      <c r="H428">
        <v>642015</v>
      </c>
      <c r="I428" t="s">
        <v>54</v>
      </c>
      <c r="J428">
        <v>20.25</v>
      </c>
      <c r="K428">
        <v>8</v>
      </c>
      <c r="L428">
        <v>3549</v>
      </c>
      <c r="M428">
        <v>0.67</v>
      </c>
      <c r="N428">
        <v>295.75</v>
      </c>
      <c r="O428">
        <v>141.94999999999999</v>
      </c>
      <c r="P428">
        <v>62971.19</v>
      </c>
      <c r="Q428" t="s">
        <v>458</v>
      </c>
      <c r="R428">
        <v>0</v>
      </c>
      <c r="S428">
        <v>7.0000000000000007E-2</v>
      </c>
      <c r="T428" t="s">
        <v>458</v>
      </c>
      <c r="U428">
        <v>1</v>
      </c>
      <c r="V428" t="str">
        <f>VLOOKUP(H428,LUtable!A$3:B$15,2,FALSE)</f>
        <v>Vintages</v>
      </c>
    </row>
    <row r="429" spans="1:22" x14ac:dyDescent="0.25">
      <c r="A429" s="14" t="s">
        <v>24</v>
      </c>
      <c r="B429">
        <v>249</v>
      </c>
      <c r="C429">
        <v>417618</v>
      </c>
      <c r="D429" t="s">
        <v>253</v>
      </c>
      <c r="E429" t="s">
        <v>346</v>
      </c>
      <c r="F429" t="s">
        <v>291</v>
      </c>
      <c r="G429" t="s">
        <v>20</v>
      </c>
      <c r="H429">
        <v>433581</v>
      </c>
      <c r="I429" t="s">
        <v>51</v>
      </c>
      <c r="J429">
        <v>11.45</v>
      </c>
      <c r="K429">
        <v>6</v>
      </c>
      <c r="L429">
        <v>1885</v>
      </c>
      <c r="M429">
        <v>0.5</v>
      </c>
      <c r="N429">
        <v>157.08000000000001</v>
      </c>
      <c r="O429">
        <v>59.73</v>
      </c>
      <c r="P429">
        <v>18766.59</v>
      </c>
      <c r="Q429" t="s">
        <v>458</v>
      </c>
      <c r="R429">
        <v>0</v>
      </c>
      <c r="S429">
        <v>0.04</v>
      </c>
      <c r="T429" t="s">
        <v>458</v>
      </c>
      <c r="U429">
        <v>2</v>
      </c>
      <c r="V429" t="str">
        <f>VLOOKUP(H429,LUtable!A$3:B$15,2,FALSE)</f>
        <v>Wines</v>
      </c>
    </row>
    <row r="430" spans="1:22" x14ac:dyDescent="0.25">
      <c r="A430" s="14" t="s">
        <v>24</v>
      </c>
      <c r="B430">
        <v>250</v>
      </c>
      <c r="C430">
        <v>493122</v>
      </c>
      <c r="D430" t="s">
        <v>250</v>
      </c>
      <c r="E430" t="s">
        <v>421</v>
      </c>
      <c r="F430" t="s">
        <v>291</v>
      </c>
      <c r="G430" t="s">
        <v>20</v>
      </c>
      <c r="H430">
        <v>642015</v>
      </c>
      <c r="I430" t="s">
        <v>54</v>
      </c>
      <c r="J430">
        <v>26.95</v>
      </c>
      <c r="K430">
        <v>3</v>
      </c>
      <c r="L430">
        <v>211</v>
      </c>
      <c r="M430">
        <v>0.25</v>
      </c>
      <c r="N430">
        <v>17.579999999999998</v>
      </c>
      <c r="O430">
        <v>71.02</v>
      </c>
      <c r="P430">
        <v>4994.91</v>
      </c>
      <c r="Q430" t="s">
        <v>462</v>
      </c>
      <c r="R430">
        <v>0</v>
      </c>
      <c r="S430">
        <v>0</v>
      </c>
      <c r="T430" t="s">
        <v>326</v>
      </c>
      <c r="U430">
        <v>1</v>
      </c>
      <c r="V430" t="str">
        <f>VLOOKUP(H430,LUtable!A$3:B$15,2,FALSE)</f>
        <v>Vintages</v>
      </c>
    </row>
    <row r="431" spans="1:22" x14ac:dyDescent="0.25">
      <c r="A431" s="14" t="s">
        <v>24</v>
      </c>
      <c r="B431">
        <v>251</v>
      </c>
      <c r="C431">
        <v>368795</v>
      </c>
      <c r="D431" t="s">
        <v>264</v>
      </c>
      <c r="E431" t="s">
        <v>296</v>
      </c>
      <c r="F431" t="s">
        <v>291</v>
      </c>
      <c r="G431" t="s">
        <v>20</v>
      </c>
      <c r="H431">
        <v>433580</v>
      </c>
      <c r="I431" t="s">
        <v>42</v>
      </c>
      <c r="J431">
        <v>11.45</v>
      </c>
      <c r="K431">
        <v>2</v>
      </c>
      <c r="L431">
        <v>5650</v>
      </c>
      <c r="M431">
        <v>0.17</v>
      </c>
      <c r="N431">
        <v>470.83</v>
      </c>
      <c r="O431">
        <v>19.91</v>
      </c>
      <c r="P431">
        <v>56250</v>
      </c>
      <c r="Q431" t="s">
        <v>458</v>
      </c>
      <c r="R431">
        <v>0</v>
      </c>
      <c r="S431">
        <v>0.12</v>
      </c>
      <c r="T431" t="s">
        <v>458</v>
      </c>
      <c r="U431">
        <v>1</v>
      </c>
      <c r="V431" t="str">
        <f>VLOOKUP(H431,LUtable!A$3:B$15,2,FALSE)</f>
        <v>Wines</v>
      </c>
    </row>
    <row r="432" spans="1:22" x14ac:dyDescent="0.25">
      <c r="A432" s="14" t="s">
        <v>24</v>
      </c>
      <c r="B432">
        <v>252</v>
      </c>
      <c r="C432">
        <v>536219</v>
      </c>
      <c r="D432" t="s">
        <v>251</v>
      </c>
      <c r="E432" t="s">
        <v>344</v>
      </c>
      <c r="F432" t="s">
        <v>291</v>
      </c>
      <c r="G432" t="s">
        <v>20</v>
      </c>
      <c r="H432">
        <v>640010</v>
      </c>
      <c r="I432" t="s">
        <v>42</v>
      </c>
      <c r="J432">
        <v>14.25</v>
      </c>
      <c r="K432">
        <v>2</v>
      </c>
      <c r="L432">
        <v>5845</v>
      </c>
      <c r="M432">
        <v>0.17</v>
      </c>
      <c r="N432">
        <v>487.08</v>
      </c>
      <c r="O432">
        <v>24.87</v>
      </c>
      <c r="P432">
        <v>72674.559999999998</v>
      </c>
      <c r="Q432" t="s">
        <v>458</v>
      </c>
      <c r="R432">
        <v>0</v>
      </c>
      <c r="S432">
        <v>0.12</v>
      </c>
      <c r="T432" t="s">
        <v>458</v>
      </c>
      <c r="U432">
        <v>1</v>
      </c>
      <c r="V432" t="str">
        <f>VLOOKUP(H432,LUtable!A$3:B$15,2,FALSE)</f>
        <v>Vintages</v>
      </c>
    </row>
    <row r="433" spans="1:22" x14ac:dyDescent="0.25">
      <c r="A433" s="14" t="s">
        <v>24</v>
      </c>
      <c r="B433">
        <v>253</v>
      </c>
      <c r="C433">
        <v>60046</v>
      </c>
      <c r="D433" t="s">
        <v>268</v>
      </c>
      <c r="E433" t="s">
        <v>424</v>
      </c>
      <c r="F433" t="s">
        <v>291</v>
      </c>
      <c r="G433" t="s">
        <v>20</v>
      </c>
      <c r="H433">
        <v>640010</v>
      </c>
      <c r="I433" t="s">
        <v>42</v>
      </c>
      <c r="J433">
        <v>19.95</v>
      </c>
      <c r="K433">
        <v>1</v>
      </c>
      <c r="L433">
        <v>913</v>
      </c>
      <c r="M433">
        <v>0.08</v>
      </c>
      <c r="N433">
        <v>76.08</v>
      </c>
      <c r="O433">
        <v>17.48</v>
      </c>
      <c r="P433">
        <v>15957.3</v>
      </c>
      <c r="Q433" t="s">
        <v>458</v>
      </c>
      <c r="R433">
        <v>0</v>
      </c>
      <c r="S433">
        <v>0.02</v>
      </c>
      <c r="T433" t="s">
        <v>458</v>
      </c>
      <c r="U433">
        <v>1</v>
      </c>
      <c r="V433" t="str">
        <f>VLOOKUP(H433,LUtable!A$3:B$15,2,FALSE)</f>
        <v>Vintages</v>
      </c>
    </row>
    <row r="434" spans="1:22" x14ac:dyDescent="0.25">
      <c r="A434" s="14" t="s">
        <v>24</v>
      </c>
      <c r="B434">
        <v>254</v>
      </c>
      <c r="C434">
        <v>93666</v>
      </c>
      <c r="D434" t="s">
        <v>247</v>
      </c>
      <c r="E434" t="s">
        <v>290</v>
      </c>
      <c r="F434" t="s">
        <v>291</v>
      </c>
      <c r="G434" t="s">
        <v>20</v>
      </c>
      <c r="H434">
        <v>433583</v>
      </c>
      <c r="I434" t="s">
        <v>248</v>
      </c>
      <c r="J434">
        <v>8.9499999999999993</v>
      </c>
      <c r="K434">
        <v>1</v>
      </c>
      <c r="L434">
        <v>7057</v>
      </c>
      <c r="M434">
        <v>0.08</v>
      </c>
      <c r="N434">
        <v>588.08000000000004</v>
      </c>
      <c r="O434">
        <v>7.74</v>
      </c>
      <c r="P434">
        <v>54644.91</v>
      </c>
      <c r="Q434" t="s">
        <v>458</v>
      </c>
      <c r="R434">
        <v>0</v>
      </c>
      <c r="S434">
        <v>0.15</v>
      </c>
      <c r="T434" t="s">
        <v>458</v>
      </c>
      <c r="U434">
        <v>1</v>
      </c>
      <c r="V434" t="str">
        <f>VLOOKUP(H434,LUtable!A$3:B$15,2,FALSE)</f>
        <v>Wines</v>
      </c>
    </row>
    <row r="435" spans="1:22" x14ac:dyDescent="0.25">
      <c r="A435" s="14" t="s">
        <v>24</v>
      </c>
      <c r="B435">
        <v>255</v>
      </c>
      <c r="C435">
        <v>164012</v>
      </c>
      <c r="D435" t="s">
        <v>265</v>
      </c>
      <c r="E435" t="s">
        <v>449</v>
      </c>
      <c r="F435" t="s">
        <v>291</v>
      </c>
      <c r="G435" t="s">
        <v>20</v>
      </c>
      <c r="H435">
        <v>640010</v>
      </c>
      <c r="I435" t="s">
        <v>42</v>
      </c>
      <c r="J435">
        <v>18.95</v>
      </c>
      <c r="K435">
        <v>1</v>
      </c>
      <c r="L435">
        <v>7456</v>
      </c>
      <c r="M435">
        <v>0.08</v>
      </c>
      <c r="N435">
        <v>621.33000000000004</v>
      </c>
      <c r="O435">
        <v>16.59</v>
      </c>
      <c r="P435">
        <v>123716.81</v>
      </c>
      <c r="Q435" t="s">
        <v>458</v>
      </c>
      <c r="R435">
        <v>0</v>
      </c>
      <c r="S435">
        <v>0.16</v>
      </c>
      <c r="T435" t="s">
        <v>458</v>
      </c>
      <c r="U435">
        <v>1</v>
      </c>
      <c r="V435" t="str">
        <f>VLOOKUP(H435,LUtable!A$3:B$15,2,FALSE)</f>
        <v>Vintages</v>
      </c>
    </row>
    <row r="436" spans="1:22" x14ac:dyDescent="0.25">
      <c r="A436" s="14" t="s">
        <v>24</v>
      </c>
      <c r="B436">
        <v>256</v>
      </c>
      <c r="C436">
        <v>277665</v>
      </c>
      <c r="D436" t="s">
        <v>261</v>
      </c>
      <c r="E436" t="s">
        <v>300</v>
      </c>
      <c r="F436" t="s">
        <v>291</v>
      </c>
      <c r="G436" t="s">
        <v>20</v>
      </c>
      <c r="H436">
        <v>642015</v>
      </c>
      <c r="I436" t="s">
        <v>54</v>
      </c>
      <c r="J436">
        <v>19.95</v>
      </c>
      <c r="K436">
        <v>1</v>
      </c>
      <c r="L436">
        <v>2811</v>
      </c>
      <c r="M436">
        <v>0.08</v>
      </c>
      <c r="N436">
        <v>234.25</v>
      </c>
      <c r="O436">
        <v>17.48</v>
      </c>
      <c r="P436">
        <v>49130.31</v>
      </c>
      <c r="Q436" t="s">
        <v>458</v>
      </c>
      <c r="R436">
        <v>0</v>
      </c>
      <c r="S436">
        <v>0.06</v>
      </c>
      <c r="T436" t="s">
        <v>458</v>
      </c>
      <c r="U436">
        <v>0</v>
      </c>
      <c r="V436" t="str">
        <f>VLOOKUP(H436,LUtable!A$3:B$15,2,FALSE)</f>
        <v>Vintages</v>
      </c>
    </row>
    <row r="437" spans="1:22" x14ac:dyDescent="0.25">
      <c r="A437" s="14" t="s">
        <v>24</v>
      </c>
      <c r="B437">
        <v>257</v>
      </c>
      <c r="C437">
        <v>278689</v>
      </c>
      <c r="D437" t="s">
        <v>258</v>
      </c>
      <c r="E437" t="s">
        <v>296</v>
      </c>
      <c r="F437" t="s">
        <v>291</v>
      </c>
      <c r="G437" t="s">
        <v>20</v>
      </c>
      <c r="H437">
        <v>433580</v>
      </c>
      <c r="I437" t="s">
        <v>42</v>
      </c>
      <c r="J437">
        <v>12.95</v>
      </c>
      <c r="K437">
        <v>1</v>
      </c>
      <c r="L437">
        <v>13</v>
      </c>
      <c r="M437">
        <v>0.08</v>
      </c>
      <c r="N437">
        <v>1.08</v>
      </c>
      <c r="O437">
        <v>11.28</v>
      </c>
      <c r="P437">
        <v>146.68</v>
      </c>
      <c r="Q437" t="s">
        <v>440</v>
      </c>
      <c r="R437">
        <v>0</v>
      </c>
      <c r="S437">
        <v>0</v>
      </c>
      <c r="T437" t="s">
        <v>326</v>
      </c>
      <c r="U437">
        <v>1</v>
      </c>
      <c r="V437" t="str">
        <f>VLOOKUP(H437,LUtable!A$3:B$15,2,FALSE)</f>
        <v>Wines</v>
      </c>
    </row>
    <row r="438" spans="1:22" x14ac:dyDescent="0.25">
      <c r="A438" s="14" t="s">
        <v>24</v>
      </c>
      <c r="B438">
        <v>258</v>
      </c>
      <c r="C438">
        <v>369769</v>
      </c>
      <c r="D438" t="s">
        <v>262</v>
      </c>
      <c r="E438" t="s">
        <v>308</v>
      </c>
      <c r="F438" t="s">
        <v>291</v>
      </c>
      <c r="G438" t="s">
        <v>20</v>
      </c>
      <c r="H438">
        <v>538820</v>
      </c>
      <c r="I438" t="s">
        <v>62</v>
      </c>
      <c r="J438">
        <v>10.95</v>
      </c>
      <c r="K438">
        <v>1</v>
      </c>
      <c r="L438">
        <v>13</v>
      </c>
      <c r="M438">
        <v>0.08</v>
      </c>
      <c r="N438">
        <v>1.08</v>
      </c>
      <c r="O438">
        <v>9.51</v>
      </c>
      <c r="P438">
        <v>123.67</v>
      </c>
      <c r="Q438" t="s">
        <v>440</v>
      </c>
      <c r="R438">
        <v>0</v>
      </c>
      <c r="S438">
        <v>0</v>
      </c>
      <c r="T438" t="s">
        <v>326</v>
      </c>
      <c r="U438">
        <v>1</v>
      </c>
      <c r="V438" t="str">
        <f>VLOOKUP(H438,LUtable!A$3:B$15,2,FALSE)</f>
        <v>Licensee Only</v>
      </c>
    </row>
    <row r="439" spans="1:22" x14ac:dyDescent="0.25">
      <c r="A439" s="14" t="s">
        <v>24</v>
      </c>
      <c r="B439">
        <v>259</v>
      </c>
      <c r="C439">
        <v>447417</v>
      </c>
      <c r="D439" t="s">
        <v>249</v>
      </c>
      <c r="E439" t="s">
        <v>324</v>
      </c>
      <c r="F439" t="s">
        <v>291</v>
      </c>
      <c r="G439" t="s">
        <v>20</v>
      </c>
      <c r="H439">
        <v>640020</v>
      </c>
      <c r="I439" t="s">
        <v>46</v>
      </c>
      <c r="J439">
        <v>19.95</v>
      </c>
      <c r="K439">
        <v>1</v>
      </c>
      <c r="L439">
        <v>4970</v>
      </c>
      <c r="M439">
        <v>0.08</v>
      </c>
      <c r="N439">
        <v>414.17</v>
      </c>
      <c r="O439">
        <v>17.48</v>
      </c>
      <c r="P439">
        <v>86865.04</v>
      </c>
      <c r="Q439" t="s">
        <v>458</v>
      </c>
      <c r="R439">
        <v>0</v>
      </c>
      <c r="S439">
        <v>0.1</v>
      </c>
      <c r="T439" t="s">
        <v>458</v>
      </c>
      <c r="U439">
        <v>1</v>
      </c>
      <c r="V439" t="str">
        <f>VLOOKUP(H439,LUtable!A$3:B$15,2,FALSE)</f>
        <v>Vintages</v>
      </c>
    </row>
    <row r="440" spans="1:22" x14ac:dyDescent="0.25">
      <c r="A440" s="14" t="s">
        <v>24</v>
      </c>
      <c r="B440">
        <v>260</v>
      </c>
      <c r="C440">
        <v>535831</v>
      </c>
      <c r="D440" t="s">
        <v>266</v>
      </c>
      <c r="E440" t="s">
        <v>340</v>
      </c>
      <c r="F440" t="s">
        <v>291</v>
      </c>
      <c r="G440" t="s">
        <v>20</v>
      </c>
      <c r="H440">
        <v>640015</v>
      </c>
      <c r="I440" t="s">
        <v>51</v>
      </c>
      <c r="J440">
        <v>11.75</v>
      </c>
      <c r="K440">
        <v>1</v>
      </c>
      <c r="L440">
        <v>2948</v>
      </c>
      <c r="M440">
        <v>0.08</v>
      </c>
      <c r="N440">
        <v>245.67</v>
      </c>
      <c r="O440">
        <v>10.220000000000001</v>
      </c>
      <c r="P440">
        <v>30132.21</v>
      </c>
      <c r="Q440" t="s">
        <v>458</v>
      </c>
      <c r="R440">
        <v>0</v>
      </c>
      <c r="S440">
        <v>0.06</v>
      </c>
      <c r="T440" t="s">
        <v>458</v>
      </c>
      <c r="U440">
        <v>1</v>
      </c>
      <c r="V440" t="str">
        <f>VLOOKUP(H440,LUtable!A$3:B$15,2,FALSE)</f>
        <v>Vintages</v>
      </c>
    </row>
    <row r="441" spans="1:22" x14ac:dyDescent="0.25">
      <c r="A441" s="14" t="s">
        <v>24</v>
      </c>
      <c r="B441">
        <v>261</v>
      </c>
      <c r="C441">
        <v>570879</v>
      </c>
      <c r="D441" t="s">
        <v>244</v>
      </c>
      <c r="E441" t="s">
        <v>303</v>
      </c>
      <c r="F441" t="s">
        <v>291</v>
      </c>
      <c r="G441" t="s">
        <v>20</v>
      </c>
      <c r="H441">
        <v>640015</v>
      </c>
      <c r="I441" t="s">
        <v>51</v>
      </c>
      <c r="J441">
        <v>22</v>
      </c>
      <c r="K441">
        <v>1</v>
      </c>
      <c r="L441">
        <v>36</v>
      </c>
      <c r="M441">
        <v>0.08</v>
      </c>
      <c r="N441">
        <v>3</v>
      </c>
      <c r="O441">
        <v>19.29</v>
      </c>
      <c r="P441">
        <v>694.51</v>
      </c>
      <c r="Q441" t="s">
        <v>464</v>
      </c>
      <c r="R441">
        <v>0</v>
      </c>
      <c r="S441">
        <v>0</v>
      </c>
      <c r="T441" t="s">
        <v>326</v>
      </c>
      <c r="U441">
        <v>1</v>
      </c>
      <c r="V441" t="str">
        <f>VLOOKUP(H441,LUtable!A$3:B$15,2,FALSE)</f>
        <v>Vintages</v>
      </c>
    </row>
    <row r="442" spans="1:22" x14ac:dyDescent="0.25">
      <c r="A442" s="14" t="s">
        <v>24</v>
      </c>
      <c r="B442">
        <v>262</v>
      </c>
      <c r="C442">
        <v>651737</v>
      </c>
      <c r="D442" t="s">
        <v>269</v>
      </c>
      <c r="E442" t="s">
        <v>303</v>
      </c>
      <c r="F442" t="s">
        <v>291</v>
      </c>
      <c r="G442" t="s">
        <v>20</v>
      </c>
      <c r="H442">
        <v>640015</v>
      </c>
      <c r="I442" t="s">
        <v>51</v>
      </c>
      <c r="J442">
        <v>17.95</v>
      </c>
      <c r="K442">
        <v>1</v>
      </c>
      <c r="L442">
        <v>1174</v>
      </c>
      <c r="M442">
        <v>0.08</v>
      </c>
      <c r="N442">
        <v>97.83</v>
      </c>
      <c r="O442">
        <v>15.71</v>
      </c>
      <c r="P442">
        <v>18441.150000000001</v>
      </c>
      <c r="Q442" t="s">
        <v>458</v>
      </c>
      <c r="R442">
        <v>0</v>
      </c>
      <c r="S442">
        <v>0.02</v>
      </c>
      <c r="T442" t="s">
        <v>458</v>
      </c>
      <c r="U442">
        <v>1</v>
      </c>
      <c r="V442" t="str">
        <f>VLOOKUP(H442,LUtable!A$3:B$15,2,FALSE)</f>
        <v>Vintages</v>
      </c>
    </row>
    <row r="443" spans="1:22" x14ac:dyDescent="0.25">
      <c r="A443" s="14" t="s">
        <v>24</v>
      </c>
      <c r="B443">
        <v>263</v>
      </c>
      <c r="C443">
        <v>963124</v>
      </c>
      <c r="D443" t="s">
        <v>267</v>
      </c>
      <c r="E443" t="s">
        <v>21</v>
      </c>
      <c r="F443" t="s">
        <v>291</v>
      </c>
      <c r="G443" t="s">
        <v>20</v>
      </c>
      <c r="H443">
        <v>640010</v>
      </c>
      <c r="I443" t="s">
        <v>42</v>
      </c>
      <c r="J443">
        <v>19.95</v>
      </c>
      <c r="K443">
        <v>1</v>
      </c>
      <c r="L443">
        <v>477</v>
      </c>
      <c r="M443">
        <v>0.08</v>
      </c>
      <c r="N443">
        <v>39.75</v>
      </c>
      <c r="O443">
        <v>17.48</v>
      </c>
      <c r="P443">
        <v>8336.9500000000007</v>
      </c>
      <c r="Q443" t="s">
        <v>458</v>
      </c>
      <c r="R443">
        <v>0</v>
      </c>
      <c r="S443">
        <v>0.01</v>
      </c>
      <c r="T443" t="s">
        <v>458</v>
      </c>
      <c r="U443">
        <v>1</v>
      </c>
      <c r="V443" t="str">
        <f>VLOOKUP(H443,LUtable!A$3:B$15,2,FALSE)</f>
        <v>Vintages</v>
      </c>
    </row>
    <row r="444" spans="1:22" x14ac:dyDescent="0.25">
      <c r="A444" s="14" t="s">
        <v>24</v>
      </c>
      <c r="B444">
        <v>264</v>
      </c>
      <c r="C444">
        <v>12321</v>
      </c>
      <c r="D444" t="s">
        <v>585</v>
      </c>
      <c r="E444" t="s">
        <v>383</v>
      </c>
      <c r="F444" t="s">
        <v>291</v>
      </c>
      <c r="G444" t="s">
        <v>20</v>
      </c>
      <c r="H444">
        <v>640025</v>
      </c>
      <c r="I444" t="s">
        <v>154</v>
      </c>
      <c r="J444">
        <v>19.95</v>
      </c>
      <c r="K444">
        <v>0</v>
      </c>
      <c r="M444">
        <v>0</v>
      </c>
      <c r="O444">
        <v>0</v>
      </c>
      <c r="Q444" t="s">
        <v>326</v>
      </c>
      <c r="R444">
        <v>0</v>
      </c>
      <c r="T444" t="s">
        <v>326</v>
      </c>
      <c r="U444">
        <v>1</v>
      </c>
      <c r="V444" t="str">
        <f>VLOOKUP(H444,LUtable!A$3:B$15,2,FALSE)</f>
        <v>Vintages</v>
      </c>
    </row>
    <row r="445" spans="1:22" x14ac:dyDescent="0.25">
      <c r="A445" s="14" t="s">
        <v>24</v>
      </c>
      <c r="B445">
        <v>265</v>
      </c>
      <c r="C445">
        <v>12606</v>
      </c>
      <c r="D445" t="s">
        <v>586</v>
      </c>
      <c r="E445" t="s">
        <v>340</v>
      </c>
      <c r="F445" t="s">
        <v>291</v>
      </c>
      <c r="G445" t="s">
        <v>20</v>
      </c>
      <c r="H445">
        <v>642015</v>
      </c>
      <c r="I445" t="s">
        <v>54</v>
      </c>
      <c r="J445">
        <v>19.95</v>
      </c>
      <c r="K445">
        <v>0</v>
      </c>
      <c r="M445">
        <v>0</v>
      </c>
      <c r="O445">
        <v>0</v>
      </c>
      <c r="Q445" t="s">
        <v>326</v>
      </c>
      <c r="R445">
        <v>0</v>
      </c>
      <c r="T445" t="s">
        <v>326</v>
      </c>
      <c r="U445">
        <v>1</v>
      </c>
      <c r="V445" t="str">
        <f>VLOOKUP(H445,LUtable!A$3:B$15,2,FALSE)</f>
        <v>Vintages</v>
      </c>
    </row>
    <row r="446" spans="1:22" x14ac:dyDescent="0.25">
      <c r="A446" s="14" t="s">
        <v>24</v>
      </c>
      <c r="B446">
        <v>266</v>
      </c>
      <c r="C446">
        <v>12618</v>
      </c>
      <c r="D446" t="s">
        <v>587</v>
      </c>
      <c r="E446" t="s">
        <v>296</v>
      </c>
      <c r="F446" t="s">
        <v>291</v>
      </c>
      <c r="G446" t="s">
        <v>20</v>
      </c>
      <c r="H446">
        <v>433580</v>
      </c>
      <c r="I446" t="s">
        <v>42</v>
      </c>
      <c r="J446">
        <v>17.95</v>
      </c>
      <c r="K446">
        <v>0</v>
      </c>
      <c r="M446">
        <v>0</v>
      </c>
      <c r="O446">
        <v>0</v>
      </c>
      <c r="Q446" t="s">
        <v>326</v>
      </c>
      <c r="R446">
        <v>0</v>
      </c>
      <c r="T446" t="s">
        <v>326</v>
      </c>
      <c r="U446">
        <v>85</v>
      </c>
      <c r="V446" t="str">
        <f>VLOOKUP(H446,LUtable!A$3:B$15,2,FALSE)</f>
        <v>Wines</v>
      </c>
    </row>
    <row r="447" spans="1:22" x14ac:dyDescent="0.25">
      <c r="A447" s="14" t="s">
        <v>24</v>
      </c>
      <c r="B447">
        <v>267</v>
      </c>
      <c r="C447">
        <v>159137</v>
      </c>
      <c r="D447" t="s">
        <v>588</v>
      </c>
      <c r="E447" t="s">
        <v>332</v>
      </c>
      <c r="F447" t="s">
        <v>291</v>
      </c>
      <c r="G447" t="s">
        <v>20</v>
      </c>
      <c r="H447">
        <v>642015</v>
      </c>
      <c r="I447" t="s">
        <v>54</v>
      </c>
      <c r="J447">
        <v>23.95</v>
      </c>
      <c r="K447">
        <v>0</v>
      </c>
      <c r="M447">
        <v>0</v>
      </c>
      <c r="O447">
        <v>0</v>
      </c>
      <c r="Q447" t="s">
        <v>326</v>
      </c>
      <c r="R447">
        <v>0</v>
      </c>
      <c r="T447" t="s">
        <v>326</v>
      </c>
      <c r="U447">
        <v>1</v>
      </c>
      <c r="V447" t="str">
        <f>VLOOKUP(H447,LUtable!A$3:B$15,2,FALSE)</f>
        <v>Vintages</v>
      </c>
    </row>
    <row r="448" spans="1:22" x14ac:dyDescent="0.25">
      <c r="A448" s="14" t="s">
        <v>24</v>
      </c>
      <c r="B448">
        <v>268</v>
      </c>
      <c r="C448">
        <v>190454</v>
      </c>
      <c r="D448" t="s">
        <v>589</v>
      </c>
      <c r="E448" t="s">
        <v>405</v>
      </c>
      <c r="F448" t="s">
        <v>291</v>
      </c>
      <c r="G448" t="s">
        <v>20</v>
      </c>
      <c r="H448">
        <v>640010</v>
      </c>
      <c r="I448" t="s">
        <v>42</v>
      </c>
      <c r="J448">
        <v>12.95</v>
      </c>
      <c r="K448">
        <v>0</v>
      </c>
      <c r="M448">
        <v>0</v>
      </c>
      <c r="O448">
        <v>0</v>
      </c>
      <c r="Q448" t="s">
        <v>326</v>
      </c>
      <c r="R448">
        <v>0</v>
      </c>
      <c r="T448" t="s">
        <v>326</v>
      </c>
      <c r="U448">
        <v>1</v>
      </c>
      <c r="V448" t="str">
        <f>VLOOKUP(H448,LUtable!A$3:B$15,2,FALSE)</f>
        <v>Vintages</v>
      </c>
    </row>
    <row r="449" spans="1:22" x14ac:dyDescent="0.25">
      <c r="A449" s="14"/>
      <c r="V449" t="e">
        <f>VLOOKUP(H449,LUtable!A$3:B$15,2,FALSE)</f>
        <v>#N/A</v>
      </c>
    </row>
    <row r="450" spans="1:22" x14ac:dyDescent="0.25">
      <c r="A450" s="14"/>
      <c r="V450" t="e">
        <f>VLOOKUP(H450,LUtable!A$3:B$15,2,FALSE)</f>
        <v>#N/A</v>
      </c>
    </row>
    <row r="451" spans="1:22" x14ac:dyDescent="0.25">
      <c r="A451" s="14"/>
      <c r="V451" t="e">
        <f>VLOOKUP(H451,LUtable!A$3:B$15,2,FALSE)</f>
        <v>#N/A</v>
      </c>
    </row>
    <row r="452" spans="1:22" x14ac:dyDescent="0.25">
      <c r="A452" s="14"/>
      <c r="V452" t="e">
        <f>VLOOKUP(H452,LUtable!A$3:B$15,2,FALSE)</f>
        <v>#N/A</v>
      </c>
    </row>
    <row r="453" spans="1:22" x14ac:dyDescent="0.25">
      <c r="A453" s="14"/>
      <c r="V453" t="e">
        <f>VLOOKUP(H453,LUtable!A$3:B$15,2,FALSE)</f>
        <v>#N/A</v>
      </c>
    </row>
    <row r="454" spans="1:22" x14ac:dyDescent="0.25">
      <c r="A454" s="14"/>
      <c r="V454" t="e">
        <f>VLOOKUP(H454,LUtable!A$3:B$15,2,FALSE)</f>
        <v>#N/A</v>
      </c>
    </row>
    <row r="455" spans="1:22" x14ac:dyDescent="0.25">
      <c r="A455" s="14"/>
      <c r="V455" t="e">
        <f>VLOOKUP(H455,LUtable!A$3:B$15,2,FALSE)</f>
        <v>#N/A</v>
      </c>
    </row>
    <row r="456" spans="1:22" x14ac:dyDescent="0.25">
      <c r="A456" s="14"/>
      <c r="V456" t="e">
        <f>VLOOKUP(H456,LUtable!A$3:B$15,2,FALSE)</f>
        <v>#N/A</v>
      </c>
    </row>
    <row r="457" spans="1:22" x14ac:dyDescent="0.25">
      <c r="A457" s="14"/>
      <c r="V457" t="e">
        <f>VLOOKUP(H457,LUtable!A$3:B$15,2,FALSE)</f>
        <v>#N/A</v>
      </c>
    </row>
    <row r="458" spans="1:22" x14ac:dyDescent="0.25">
      <c r="A458" s="14"/>
      <c r="V458" t="e">
        <f>VLOOKUP(H458,LUtable!A$3:B$15,2,FALSE)</f>
        <v>#N/A</v>
      </c>
    </row>
    <row r="459" spans="1:22" x14ac:dyDescent="0.25">
      <c r="A459" s="14"/>
      <c r="V459" t="e">
        <f>VLOOKUP(H459,LUtable!A$3:B$15,2,FALSE)</f>
        <v>#N/A</v>
      </c>
    </row>
    <row r="460" spans="1:22" x14ac:dyDescent="0.25">
      <c r="A460" s="14"/>
      <c r="V460" t="e">
        <f>VLOOKUP(H460,LUtable!A$3:B$15,2,FALSE)</f>
        <v>#N/A</v>
      </c>
    </row>
    <row r="461" spans="1:22" x14ac:dyDescent="0.25">
      <c r="A461" s="14"/>
      <c r="V461" t="e">
        <f>VLOOKUP(H461,LUtable!A$3:B$15,2,FALSE)</f>
        <v>#N/A</v>
      </c>
    </row>
    <row r="462" spans="1:22" x14ac:dyDescent="0.25">
      <c r="A462" s="14"/>
      <c r="V462" t="e">
        <f>VLOOKUP(H462,LUtable!A$3:B$15,2,FALSE)</f>
        <v>#N/A</v>
      </c>
    </row>
    <row r="463" spans="1:22" x14ac:dyDescent="0.25">
      <c r="A463" s="14"/>
      <c r="V463" t="e">
        <f>VLOOKUP(H463,LUtable!A$3:B$15,2,FALSE)</f>
        <v>#N/A</v>
      </c>
    </row>
    <row r="464" spans="1:22" x14ac:dyDescent="0.25">
      <c r="A464" s="14"/>
      <c r="V464" t="e">
        <f>VLOOKUP(H464,LUtable!A$3:B$15,2,FALSE)</f>
        <v>#N/A</v>
      </c>
    </row>
    <row r="465" spans="1:22" x14ac:dyDescent="0.25">
      <c r="A465" s="14"/>
      <c r="V465" t="e">
        <f>VLOOKUP(H465,LUtable!A$3:B$15,2,FALSE)</f>
        <v>#N/A</v>
      </c>
    </row>
    <row r="466" spans="1:22" x14ac:dyDescent="0.25">
      <c r="A466" s="14"/>
      <c r="V466" t="e">
        <f>VLOOKUP(H466,LUtable!A$3:B$15,2,FALSE)</f>
        <v>#N/A</v>
      </c>
    </row>
    <row r="467" spans="1:22" x14ac:dyDescent="0.25">
      <c r="A467" s="14"/>
      <c r="V467" t="e">
        <f>VLOOKUP(H467,LUtable!A$3:B$15,2,FALSE)</f>
        <v>#N/A</v>
      </c>
    </row>
    <row r="468" spans="1:22" x14ac:dyDescent="0.25">
      <c r="A468" s="14"/>
      <c r="V468" t="e">
        <f>VLOOKUP(H468,LUtable!A$3:B$15,2,FALSE)</f>
        <v>#N/A</v>
      </c>
    </row>
    <row r="469" spans="1:22" x14ac:dyDescent="0.25">
      <c r="A469" s="14"/>
      <c r="V469" t="e">
        <f>VLOOKUP(H469,LUtable!A$3:B$15,2,FALSE)</f>
        <v>#N/A</v>
      </c>
    </row>
    <row r="470" spans="1:22" x14ac:dyDescent="0.25">
      <c r="A470" s="14"/>
      <c r="V470" t="e">
        <f>VLOOKUP(H470,LUtable!A$3:B$15,2,FALSE)</f>
        <v>#N/A</v>
      </c>
    </row>
    <row r="471" spans="1:22" x14ac:dyDescent="0.25">
      <c r="A471" s="14"/>
      <c r="V471" t="e">
        <f>VLOOKUP(H471,LUtable!A$3:B$15,2,FALSE)</f>
        <v>#N/A</v>
      </c>
    </row>
    <row r="472" spans="1:22" x14ac:dyDescent="0.25">
      <c r="A472" s="14"/>
      <c r="V472" t="e">
        <f>VLOOKUP(H472,LUtable!A$3:B$15,2,FALSE)</f>
        <v>#N/A</v>
      </c>
    </row>
    <row r="473" spans="1:22" x14ac:dyDescent="0.25">
      <c r="A473" s="14"/>
      <c r="V473" t="e">
        <f>VLOOKUP(H473,LUtable!A$3:B$15,2,FALSE)</f>
        <v>#N/A</v>
      </c>
    </row>
    <row r="474" spans="1:22" x14ac:dyDescent="0.25">
      <c r="A474" s="14"/>
      <c r="V474" t="e">
        <f>VLOOKUP(H474,LUtable!A$3:B$15,2,FALSE)</f>
        <v>#N/A</v>
      </c>
    </row>
    <row r="475" spans="1:22" x14ac:dyDescent="0.25">
      <c r="A475" s="14"/>
      <c r="V475" t="e">
        <f>VLOOKUP(H475,LUtable!A$3:B$15,2,FALSE)</f>
        <v>#N/A</v>
      </c>
    </row>
    <row r="476" spans="1:22" x14ac:dyDescent="0.25">
      <c r="A476" s="14"/>
      <c r="V476" t="e">
        <f>VLOOKUP(H476,LUtable!A$3:B$15,2,FALSE)</f>
        <v>#N/A</v>
      </c>
    </row>
    <row r="477" spans="1:22" x14ac:dyDescent="0.25">
      <c r="A477" s="14"/>
      <c r="V477" t="e">
        <f>VLOOKUP(H477,LUtable!A$3:B$15,2,FALSE)</f>
        <v>#N/A</v>
      </c>
    </row>
    <row r="478" spans="1:22" x14ac:dyDescent="0.25">
      <c r="A478" s="14"/>
      <c r="V478" t="e">
        <f>VLOOKUP(H478,LUtable!A$3:B$15,2,FALSE)</f>
        <v>#N/A</v>
      </c>
    </row>
    <row r="479" spans="1:22" x14ac:dyDescent="0.25">
      <c r="A479" s="14"/>
      <c r="V479" t="e">
        <f>VLOOKUP(H479,LUtable!A$3:B$15,2,FALSE)</f>
        <v>#N/A</v>
      </c>
    </row>
    <row r="480" spans="1:22" x14ac:dyDescent="0.25">
      <c r="A480" s="14"/>
      <c r="V480" t="e">
        <f>VLOOKUP(H480,LUtable!A$3:B$15,2,FALSE)</f>
        <v>#N/A</v>
      </c>
    </row>
    <row r="481" spans="1:22" x14ac:dyDescent="0.25">
      <c r="A481" s="14"/>
      <c r="V481" t="e">
        <f>VLOOKUP(H481,LUtable!A$3:B$15,2,FALSE)</f>
        <v>#N/A</v>
      </c>
    </row>
    <row r="482" spans="1:22" x14ac:dyDescent="0.25">
      <c r="A482" s="14"/>
      <c r="V482" t="e">
        <f>VLOOKUP(H482,LUtable!A$3:B$15,2,FALSE)</f>
        <v>#N/A</v>
      </c>
    </row>
    <row r="483" spans="1:22" x14ac:dyDescent="0.25">
      <c r="A483" s="14"/>
      <c r="V483" t="e">
        <f>VLOOKUP(H483,LUtable!A$3:B$15,2,FALSE)</f>
        <v>#N/A</v>
      </c>
    </row>
    <row r="484" spans="1:22" x14ac:dyDescent="0.25">
      <c r="A484" s="14"/>
      <c r="V484" t="e">
        <f>VLOOKUP(H484,LUtable!A$3:B$15,2,FALSE)</f>
        <v>#N/A</v>
      </c>
    </row>
    <row r="485" spans="1:22" x14ac:dyDescent="0.25">
      <c r="A485" s="14"/>
      <c r="V485" t="e">
        <f>VLOOKUP(H485,LUtable!A$3:B$15,2,FALSE)</f>
        <v>#N/A</v>
      </c>
    </row>
    <row r="486" spans="1:22" x14ac:dyDescent="0.25">
      <c r="A486" s="14"/>
      <c r="V486" t="e">
        <f>VLOOKUP(H486,LUtable!A$3:B$15,2,FALSE)</f>
        <v>#N/A</v>
      </c>
    </row>
    <row r="487" spans="1:22" x14ac:dyDescent="0.25">
      <c r="A487" s="14"/>
      <c r="V487" t="e">
        <f>VLOOKUP(H487,LUtable!A$3:B$15,2,FALSE)</f>
        <v>#N/A</v>
      </c>
    </row>
    <row r="488" spans="1:22" x14ac:dyDescent="0.25">
      <c r="A488" s="14"/>
      <c r="V488" t="e">
        <f>VLOOKUP(H488,LUtable!A$3:B$15,2,FALSE)</f>
        <v>#N/A</v>
      </c>
    </row>
    <row r="489" spans="1:22" x14ac:dyDescent="0.25">
      <c r="A489" s="14"/>
      <c r="V489" t="e">
        <f>VLOOKUP(H489,LUtable!A$3:B$15,2,FALSE)</f>
        <v>#N/A</v>
      </c>
    </row>
    <row r="490" spans="1:22" x14ac:dyDescent="0.25">
      <c r="A490" s="14"/>
      <c r="V490" t="e">
        <f>VLOOKUP(H490,LUtable!A$3:B$15,2,FALSE)</f>
        <v>#N/A</v>
      </c>
    </row>
    <row r="491" spans="1:22" x14ac:dyDescent="0.25">
      <c r="A491" s="14"/>
      <c r="V491" t="e">
        <f>VLOOKUP(H491,LUtable!A$3:B$15,2,FALSE)</f>
        <v>#N/A</v>
      </c>
    </row>
    <row r="492" spans="1:22" x14ac:dyDescent="0.25">
      <c r="A492" s="14"/>
      <c r="V492" t="e">
        <f>VLOOKUP(H492,LUtable!A$3:B$15,2,FALSE)</f>
        <v>#N/A</v>
      </c>
    </row>
    <row r="493" spans="1:22" x14ac:dyDescent="0.25">
      <c r="A493" s="14"/>
      <c r="V493" t="e">
        <f>VLOOKUP(H493,LUtable!A$3:B$15,2,FALSE)</f>
        <v>#N/A</v>
      </c>
    </row>
    <row r="494" spans="1:22" x14ac:dyDescent="0.25">
      <c r="A494" s="14"/>
      <c r="V494" t="e">
        <f>VLOOKUP(H494,LUtable!A$3:B$15,2,FALSE)</f>
        <v>#N/A</v>
      </c>
    </row>
    <row r="495" spans="1:22" x14ac:dyDescent="0.25">
      <c r="A495" s="14"/>
      <c r="V495" t="e">
        <f>VLOOKUP(H495,LUtable!A$3:B$15,2,FALSE)</f>
        <v>#N/A</v>
      </c>
    </row>
    <row r="496" spans="1:22" x14ac:dyDescent="0.25">
      <c r="A496" s="14"/>
      <c r="V496" t="e">
        <f>VLOOKUP(H496,LUtable!A$3:B$15,2,FALSE)</f>
        <v>#N/A</v>
      </c>
    </row>
    <row r="497" spans="1:22" x14ac:dyDescent="0.25">
      <c r="A497" s="14"/>
      <c r="V497" t="e">
        <f>VLOOKUP(H497,LUtable!A$3:B$15,2,FALSE)</f>
        <v>#N/A</v>
      </c>
    </row>
    <row r="498" spans="1:22" x14ac:dyDescent="0.25">
      <c r="A498" s="14"/>
      <c r="V498" t="e">
        <f>VLOOKUP(H498,LUtable!A$3:B$15,2,FALSE)</f>
        <v>#N/A</v>
      </c>
    </row>
    <row r="499" spans="1:22" x14ac:dyDescent="0.25">
      <c r="A499" s="14"/>
      <c r="V499" t="e">
        <f>VLOOKUP(H499,LUtable!A$3:B$15,2,FALSE)</f>
        <v>#N/A</v>
      </c>
    </row>
    <row r="500" spans="1:22" x14ac:dyDescent="0.25">
      <c r="A500" s="14"/>
      <c r="V500" t="e">
        <f>VLOOKUP(H500,LUtable!A$3:B$15,2,FALSE)</f>
        <v>#N/A</v>
      </c>
    </row>
    <row r="501" spans="1:22" x14ac:dyDescent="0.25">
      <c r="A501" s="14"/>
      <c r="V501" t="e">
        <f>VLOOKUP(H501,LUtable!A$3:B$15,2,FALSE)</f>
        <v>#N/A</v>
      </c>
    </row>
    <row r="502" spans="1:22" x14ac:dyDescent="0.25">
      <c r="A502" s="14"/>
      <c r="V502" t="e">
        <f>VLOOKUP(H502,LUtable!A$3:B$15,2,FALSE)</f>
        <v>#N/A</v>
      </c>
    </row>
    <row r="503" spans="1:22" x14ac:dyDescent="0.25">
      <c r="A503" s="14"/>
      <c r="V503" t="e">
        <f>VLOOKUP(H503,LUtable!A$3:B$15,2,FALSE)</f>
        <v>#N/A</v>
      </c>
    </row>
    <row r="504" spans="1:22" x14ac:dyDescent="0.25">
      <c r="A504" s="14"/>
      <c r="V504" t="e">
        <f>VLOOKUP(H504,LUtable!A$3:B$15,2,FALSE)</f>
        <v>#N/A</v>
      </c>
    </row>
    <row r="505" spans="1:22" x14ac:dyDescent="0.25">
      <c r="A505" s="14"/>
      <c r="V505" t="e">
        <f>VLOOKUP(H505,LUtable!A$3:B$15,2,FALSE)</f>
        <v>#N/A</v>
      </c>
    </row>
    <row r="506" spans="1:22" x14ac:dyDescent="0.25">
      <c r="A506" s="14"/>
      <c r="V506" t="e">
        <f>VLOOKUP(H506,LUtable!A$3:B$15,2,FALSE)</f>
        <v>#N/A</v>
      </c>
    </row>
    <row r="507" spans="1:22" x14ac:dyDescent="0.25">
      <c r="A507" s="14"/>
      <c r="V507" t="e">
        <f>VLOOKUP(H507,LUtable!A$3:B$15,2,FALSE)</f>
        <v>#N/A</v>
      </c>
    </row>
    <row r="508" spans="1:22" x14ac:dyDescent="0.25">
      <c r="A508" s="14"/>
      <c r="V508" t="e">
        <f>VLOOKUP(H508,LUtable!A$3:B$15,2,FALSE)</f>
        <v>#N/A</v>
      </c>
    </row>
    <row r="509" spans="1:22" x14ac:dyDescent="0.25">
      <c r="A509" s="14"/>
      <c r="V509" t="e">
        <f>VLOOKUP(H509,LUtable!A$3:B$15,2,FALSE)</f>
        <v>#N/A</v>
      </c>
    </row>
    <row r="510" spans="1:22" x14ac:dyDescent="0.25">
      <c r="A510" s="14"/>
      <c r="V510" t="e">
        <f>VLOOKUP(H510,LUtable!A$3:B$15,2,FALSE)</f>
        <v>#N/A</v>
      </c>
    </row>
    <row r="511" spans="1:22" x14ac:dyDescent="0.25">
      <c r="A511" s="14"/>
      <c r="V511" t="e">
        <f>VLOOKUP(H511,LUtable!A$3:B$15,2,FALSE)</f>
        <v>#N/A</v>
      </c>
    </row>
    <row r="512" spans="1:22" x14ac:dyDescent="0.25">
      <c r="A512" s="14"/>
      <c r="V512" t="e">
        <f>VLOOKUP(H512,LUtable!A$3:B$15,2,FALSE)</f>
        <v>#N/A</v>
      </c>
    </row>
    <row r="513" spans="1:22" x14ac:dyDescent="0.25">
      <c r="A513" s="14"/>
      <c r="V513" t="e">
        <f>VLOOKUP(H513,LUtable!A$3:B$15,2,FALSE)</f>
        <v>#N/A</v>
      </c>
    </row>
    <row r="514" spans="1:22" x14ac:dyDescent="0.25">
      <c r="A514" s="14"/>
      <c r="V514" t="e">
        <f>VLOOKUP(H514,LUtable!A$3:B$15,2,FALSE)</f>
        <v>#N/A</v>
      </c>
    </row>
    <row r="515" spans="1:22" x14ac:dyDescent="0.25">
      <c r="A515" s="14"/>
      <c r="V515" t="e">
        <f>VLOOKUP(H515,LUtable!A$3:B$15,2,FALSE)</f>
        <v>#N/A</v>
      </c>
    </row>
    <row r="516" spans="1:22" x14ac:dyDescent="0.25">
      <c r="A516" s="14"/>
      <c r="V516" t="e">
        <f>VLOOKUP(H516,LUtable!A$3:B$15,2,FALSE)</f>
        <v>#N/A</v>
      </c>
    </row>
    <row r="517" spans="1:22" x14ac:dyDescent="0.25">
      <c r="A517" s="14"/>
      <c r="V517" t="e">
        <f>VLOOKUP(H517,LUtable!A$3:B$15,2,FALSE)</f>
        <v>#N/A</v>
      </c>
    </row>
    <row r="518" spans="1:22" x14ac:dyDescent="0.25">
      <c r="A518" s="14"/>
      <c r="V518" t="e">
        <f>VLOOKUP(H518,LUtable!A$3:B$15,2,FALSE)</f>
        <v>#N/A</v>
      </c>
    </row>
    <row r="519" spans="1:22" x14ac:dyDescent="0.25">
      <c r="A519" s="14"/>
      <c r="V519" t="e">
        <f>VLOOKUP(H519,LUtable!A$3:B$15,2,FALSE)</f>
        <v>#N/A</v>
      </c>
    </row>
    <row r="520" spans="1:22" x14ac:dyDescent="0.25">
      <c r="A520" s="14"/>
      <c r="V520" t="e">
        <f>VLOOKUP(H520,LUtable!A$3:B$15,2,FALSE)</f>
        <v>#N/A</v>
      </c>
    </row>
    <row r="521" spans="1:22" x14ac:dyDescent="0.25">
      <c r="A521" s="14"/>
      <c r="V521" t="e">
        <f>VLOOKUP(H521,LUtable!A$3:B$15,2,FALSE)</f>
        <v>#N/A</v>
      </c>
    </row>
    <row r="522" spans="1:22" x14ac:dyDescent="0.25">
      <c r="A522" s="14"/>
      <c r="V522" t="e">
        <f>VLOOKUP(H522,LUtable!A$3:B$15,2,FALSE)</f>
        <v>#N/A</v>
      </c>
    </row>
    <row r="523" spans="1:22" x14ac:dyDescent="0.25">
      <c r="A523" s="14"/>
      <c r="V523" t="e">
        <f>VLOOKUP(H523,LUtable!A$3:B$15,2,FALSE)</f>
        <v>#N/A</v>
      </c>
    </row>
    <row r="524" spans="1:22" x14ac:dyDescent="0.25">
      <c r="A524" s="14"/>
      <c r="V524" t="e">
        <f>VLOOKUP(H524,LUtable!A$3:B$15,2,FALSE)</f>
        <v>#N/A</v>
      </c>
    </row>
    <row r="525" spans="1:22" x14ac:dyDescent="0.25">
      <c r="A525" s="14"/>
      <c r="V525" t="e">
        <f>VLOOKUP(H525,LUtable!A$3:B$15,2,FALSE)</f>
        <v>#N/A</v>
      </c>
    </row>
    <row r="526" spans="1:22" x14ac:dyDescent="0.25">
      <c r="A526" s="14"/>
      <c r="V526" t="e">
        <f>VLOOKUP(H526,LUtable!A$3:B$15,2,FALSE)</f>
        <v>#N/A</v>
      </c>
    </row>
    <row r="527" spans="1:22" x14ac:dyDescent="0.25">
      <c r="A527" s="14"/>
      <c r="V527" t="e">
        <f>VLOOKUP(H527,LUtable!A$3:B$15,2,FALSE)</f>
        <v>#N/A</v>
      </c>
    </row>
    <row r="528" spans="1:22" x14ac:dyDescent="0.25">
      <c r="A528" s="14"/>
      <c r="V528" t="e">
        <f>VLOOKUP(H528,LUtable!A$3:B$15,2,FALSE)</f>
        <v>#N/A</v>
      </c>
    </row>
    <row r="529" spans="1:22" x14ac:dyDescent="0.25">
      <c r="A529" s="14"/>
      <c r="V529" t="e">
        <f>VLOOKUP(H529,LUtable!A$3:B$15,2,FALSE)</f>
        <v>#N/A</v>
      </c>
    </row>
    <row r="530" spans="1:22" x14ac:dyDescent="0.25">
      <c r="A530" s="14"/>
      <c r="V530" t="e">
        <f>VLOOKUP(H530,LUtable!A$3:B$15,2,FALSE)</f>
        <v>#N/A</v>
      </c>
    </row>
    <row r="531" spans="1:22" x14ac:dyDescent="0.25">
      <c r="A531" s="14"/>
      <c r="V531" t="e">
        <f>VLOOKUP(H531,LUtable!A$3:B$15,2,FALSE)</f>
        <v>#N/A</v>
      </c>
    </row>
    <row r="532" spans="1:22" x14ac:dyDescent="0.25">
      <c r="A532" s="14"/>
      <c r="V532" t="e">
        <f>VLOOKUP(H532,LUtable!A$3:B$15,2,FALSE)</f>
        <v>#N/A</v>
      </c>
    </row>
    <row r="533" spans="1:22" x14ac:dyDescent="0.25">
      <c r="A533" s="14"/>
      <c r="V533" t="e">
        <f>VLOOKUP(H533,LUtable!A$3:B$15,2,FALSE)</f>
        <v>#N/A</v>
      </c>
    </row>
    <row r="534" spans="1:22" x14ac:dyDescent="0.25">
      <c r="A534" s="14"/>
      <c r="V534" t="e">
        <f>VLOOKUP(H534,LUtable!A$3:B$15,2,FALSE)</f>
        <v>#N/A</v>
      </c>
    </row>
    <row r="535" spans="1:22" x14ac:dyDescent="0.25">
      <c r="A535" s="14"/>
      <c r="V535" t="e">
        <f>VLOOKUP(H535,LUtable!A$3:B$15,2,FALSE)</f>
        <v>#N/A</v>
      </c>
    </row>
    <row r="536" spans="1:22" x14ac:dyDescent="0.25">
      <c r="A536" s="14"/>
      <c r="V536" t="e">
        <f>VLOOKUP(H536,LUtable!A$3:B$15,2,FALSE)</f>
        <v>#N/A</v>
      </c>
    </row>
    <row r="537" spans="1:22" x14ac:dyDescent="0.25">
      <c r="A537" s="14"/>
      <c r="V537" t="e">
        <f>VLOOKUP(H537,LUtable!A$3:B$15,2,FALSE)</f>
        <v>#N/A</v>
      </c>
    </row>
    <row r="538" spans="1:22" x14ac:dyDescent="0.25">
      <c r="A538" s="14"/>
      <c r="V538" t="e">
        <f>VLOOKUP(H538,LUtable!A$3:B$15,2,FALSE)</f>
        <v>#N/A</v>
      </c>
    </row>
    <row r="539" spans="1:22" x14ac:dyDescent="0.25">
      <c r="A539" s="14"/>
      <c r="V539" t="e">
        <f>VLOOKUP(H539,LUtable!A$3:B$15,2,FALSE)</f>
        <v>#N/A</v>
      </c>
    </row>
    <row r="540" spans="1:22" x14ac:dyDescent="0.25">
      <c r="V540" s="14"/>
    </row>
  </sheetData>
  <sheetProtection formatCells="0" formatColumns="0" formatRows="0" insertColumns="0" insertRows="0" insertHyperlinks="0" deleteColumns="0" deleteRows="0" sort="0" autoFilter="0" pivotTables="0"/>
  <autoFilter ref="A1:V53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I42" sqref="I42"/>
    </sheetView>
  </sheetViews>
  <sheetFormatPr defaultRowHeight="15" x14ac:dyDescent="0.25"/>
  <cols>
    <col min="2" max="2" width="35.140625" bestFit="1" customWidth="1"/>
    <col min="3" max="3" width="9.7109375" customWidth="1"/>
  </cols>
  <sheetData>
    <row r="1" spans="1:12" x14ac:dyDescent="0.25">
      <c r="A1" t="s">
        <v>6</v>
      </c>
      <c r="B1" t="s">
        <v>504</v>
      </c>
      <c r="C1" t="s">
        <v>651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25</v>
      </c>
    </row>
    <row r="2" spans="1:12" x14ac:dyDescent="0.25">
      <c r="A2">
        <v>433580</v>
      </c>
      <c r="B2" t="s">
        <v>505</v>
      </c>
      <c r="C2" t="s">
        <v>648</v>
      </c>
      <c r="D2" t="s">
        <v>506</v>
      </c>
      <c r="E2">
        <v>2202613</v>
      </c>
      <c r="F2">
        <v>2038515</v>
      </c>
      <c r="G2">
        <v>182528.11</v>
      </c>
      <c r="H2">
        <v>168890.74</v>
      </c>
      <c r="I2">
        <v>30803637.210000001</v>
      </c>
      <c r="J2">
        <v>28792422.789999999</v>
      </c>
      <c r="K2" t="s">
        <v>298</v>
      </c>
      <c r="L2" t="str">
        <f>VLOOKUP(A2,LUtable!A$3:B$15,2,FALSE)</f>
        <v>Wines</v>
      </c>
    </row>
    <row r="3" spans="1:12" x14ac:dyDescent="0.25">
      <c r="A3">
        <v>433581</v>
      </c>
      <c r="B3" t="s">
        <v>507</v>
      </c>
      <c r="C3" t="s">
        <v>648</v>
      </c>
      <c r="D3">
        <v>11.45</v>
      </c>
      <c r="E3">
        <v>6</v>
      </c>
      <c r="F3">
        <v>1794</v>
      </c>
      <c r="G3">
        <v>0.5</v>
      </c>
      <c r="H3">
        <v>149.5</v>
      </c>
      <c r="I3">
        <v>59.73</v>
      </c>
      <c r="J3">
        <v>17860.62</v>
      </c>
      <c r="K3" t="s">
        <v>458</v>
      </c>
      <c r="L3" t="str">
        <f>VLOOKUP(A3,LUtable!A$3:B$15,2,FALSE)</f>
        <v>Wines</v>
      </c>
    </row>
    <row r="4" spans="1:12" s="30" customFormat="1" x14ac:dyDescent="0.25">
      <c r="A4" s="30">
        <v>457660</v>
      </c>
      <c r="B4" s="30" t="s">
        <v>508</v>
      </c>
      <c r="C4" s="30" t="s">
        <v>648</v>
      </c>
      <c r="D4" s="30" t="s">
        <v>509</v>
      </c>
      <c r="E4" s="30">
        <v>29317</v>
      </c>
      <c r="F4" s="30">
        <v>24980</v>
      </c>
      <c r="G4" s="30">
        <v>2443.08</v>
      </c>
      <c r="H4" s="30">
        <v>2081.67</v>
      </c>
      <c r="I4" s="30">
        <v>511970.13</v>
      </c>
      <c r="J4" s="30">
        <v>429753.98</v>
      </c>
      <c r="K4" s="30" t="s">
        <v>313</v>
      </c>
      <c r="L4" s="30" t="str">
        <f>VLOOKUP(A4,LUtable!A$3:B$15,2,FALSE)</f>
        <v>Wines</v>
      </c>
    </row>
    <row r="5" spans="1:12" x14ac:dyDescent="0.25">
      <c r="A5">
        <v>538820</v>
      </c>
      <c r="B5" t="s">
        <v>510</v>
      </c>
      <c r="C5" t="s">
        <v>648</v>
      </c>
      <c r="D5" t="s">
        <v>511</v>
      </c>
      <c r="E5">
        <v>218394</v>
      </c>
      <c r="F5">
        <v>89359</v>
      </c>
      <c r="G5">
        <v>18200.5</v>
      </c>
      <c r="H5">
        <v>7450.42</v>
      </c>
      <c r="I5">
        <v>2441933.5</v>
      </c>
      <c r="J5">
        <v>966379.42</v>
      </c>
      <c r="K5" t="s">
        <v>355</v>
      </c>
      <c r="L5" t="str">
        <f>VLOOKUP(A5,LUtable!A$3:B$15,2,FALSE)</f>
        <v>Licensee Only</v>
      </c>
    </row>
    <row r="6" spans="1:12" x14ac:dyDescent="0.25">
      <c r="A6">
        <v>640010</v>
      </c>
      <c r="B6" t="s">
        <v>505</v>
      </c>
      <c r="C6" t="s">
        <v>648</v>
      </c>
      <c r="D6" t="s">
        <v>512</v>
      </c>
      <c r="E6">
        <v>1933371</v>
      </c>
      <c r="F6">
        <v>1821890</v>
      </c>
      <c r="G6">
        <v>159999.99</v>
      </c>
      <c r="H6">
        <v>151457.99</v>
      </c>
      <c r="I6">
        <v>30559385.27</v>
      </c>
      <c r="J6">
        <v>28887714.420000002</v>
      </c>
      <c r="K6" t="s">
        <v>348</v>
      </c>
      <c r="L6" t="str">
        <f>VLOOKUP(A6,LUtable!A$3:B$15,2,FALSE)</f>
        <v>Vintages</v>
      </c>
    </row>
    <row r="7" spans="1:12" x14ac:dyDescent="0.25">
      <c r="A7">
        <v>640015</v>
      </c>
      <c r="B7" t="s">
        <v>507</v>
      </c>
      <c r="C7" t="s">
        <v>648</v>
      </c>
      <c r="D7" t="s">
        <v>513</v>
      </c>
      <c r="E7">
        <v>323663</v>
      </c>
      <c r="F7">
        <v>381824</v>
      </c>
      <c r="G7">
        <v>26971.919999999998</v>
      </c>
      <c r="H7">
        <v>31818.67</v>
      </c>
      <c r="I7">
        <v>5756372.8799999999</v>
      </c>
      <c r="J7">
        <v>6706278.54</v>
      </c>
      <c r="K7" t="s">
        <v>306</v>
      </c>
      <c r="L7" t="str">
        <f>VLOOKUP(A7,LUtable!A$3:B$15,2,FALSE)</f>
        <v>Vintages</v>
      </c>
    </row>
    <row r="8" spans="1:12" x14ac:dyDescent="0.25">
      <c r="A8">
        <v>640020</v>
      </c>
      <c r="B8" t="s">
        <v>515</v>
      </c>
      <c r="C8" t="s">
        <v>648</v>
      </c>
      <c r="D8" t="s">
        <v>516</v>
      </c>
      <c r="E8">
        <v>183548</v>
      </c>
      <c r="F8">
        <v>141227</v>
      </c>
      <c r="G8">
        <v>15295.67</v>
      </c>
      <c r="H8">
        <v>11768.92</v>
      </c>
      <c r="I8">
        <v>3204097.61</v>
      </c>
      <c r="J8">
        <v>2436324.4700000002</v>
      </c>
      <c r="K8" t="s">
        <v>557</v>
      </c>
      <c r="L8" t="str">
        <f>VLOOKUP(A8,LUtable!A$3:B$15,2,FALSE)</f>
        <v>Vintages</v>
      </c>
    </row>
    <row r="9" spans="1:12" x14ac:dyDescent="0.25">
      <c r="A9">
        <v>640025</v>
      </c>
      <c r="B9" t="s">
        <v>517</v>
      </c>
      <c r="C9" t="s">
        <v>648</v>
      </c>
      <c r="D9" t="s">
        <v>518</v>
      </c>
      <c r="E9">
        <v>1288</v>
      </c>
      <c r="F9">
        <v>140</v>
      </c>
      <c r="G9">
        <v>107.33</v>
      </c>
      <c r="H9">
        <v>11.67</v>
      </c>
      <c r="I9">
        <v>22383.72</v>
      </c>
      <c r="J9">
        <v>1583.19</v>
      </c>
      <c r="K9" t="s">
        <v>649</v>
      </c>
      <c r="L9" t="str">
        <f>VLOOKUP(A9,LUtable!A$3:B$15,2,FALSE)</f>
        <v>Vintages</v>
      </c>
    </row>
    <row r="10" spans="1:12" x14ac:dyDescent="0.25">
      <c r="A10">
        <v>642015</v>
      </c>
      <c r="B10" t="s">
        <v>508</v>
      </c>
      <c r="C10" t="s">
        <v>648</v>
      </c>
      <c r="D10" t="s">
        <v>519</v>
      </c>
      <c r="E10">
        <v>177125</v>
      </c>
      <c r="F10">
        <v>277271</v>
      </c>
      <c r="G10">
        <v>14760.42</v>
      </c>
      <c r="H10">
        <v>23105.919999999998</v>
      </c>
      <c r="I10">
        <v>3722371.64</v>
      </c>
      <c r="J10">
        <v>5666283.8099999996</v>
      </c>
      <c r="K10" t="s">
        <v>350</v>
      </c>
      <c r="L10" t="str">
        <f>VLOOKUP(A10,LUtable!A$3:B$15,2,FALSE)</f>
        <v>Vintages</v>
      </c>
    </row>
    <row r="11" spans="1:12" x14ac:dyDescent="0.25">
      <c r="A11">
        <v>642020</v>
      </c>
      <c r="B11" t="s">
        <v>520</v>
      </c>
      <c r="C11" t="s">
        <v>648</v>
      </c>
      <c r="D11" t="s">
        <v>521</v>
      </c>
      <c r="E11">
        <v>2800</v>
      </c>
      <c r="F11">
        <v>6188</v>
      </c>
      <c r="G11">
        <v>233.33</v>
      </c>
      <c r="H11">
        <v>515.66999999999996</v>
      </c>
      <c r="I11">
        <v>84973.72</v>
      </c>
      <c r="J11">
        <v>116990.22</v>
      </c>
      <c r="K11" t="s">
        <v>410</v>
      </c>
      <c r="L11" t="str">
        <f>VLOOKUP(A11,LUtable!A$3:B$15,2,FALSE)</f>
        <v>Vintages</v>
      </c>
    </row>
    <row r="12" spans="1:12" x14ac:dyDescent="0.25">
      <c r="A12">
        <v>642025</v>
      </c>
      <c r="B12" t="s">
        <v>522</v>
      </c>
      <c r="C12" t="s">
        <v>648</v>
      </c>
      <c r="D12" t="s">
        <v>650</v>
      </c>
      <c r="E12">
        <v>9896</v>
      </c>
      <c r="F12">
        <v>9516</v>
      </c>
      <c r="G12">
        <v>824.67</v>
      </c>
      <c r="H12">
        <v>793</v>
      </c>
      <c r="I12">
        <v>206783.41</v>
      </c>
      <c r="J12">
        <v>168980.18</v>
      </c>
      <c r="K12" t="s">
        <v>347</v>
      </c>
      <c r="L12" t="str">
        <f>VLOOKUP(A12,LUtable!A$3:B$15,2,FALSE)</f>
        <v>Vintages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V2" sqref="V2"/>
    </sheetView>
  </sheetViews>
  <sheetFormatPr defaultRowHeight="15" x14ac:dyDescent="0.25"/>
  <cols>
    <col min="1" max="1" width="7" customWidth="1"/>
    <col min="2" max="2" width="13.42578125" bestFit="1" customWidth="1"/>
    <col min="3" max="11" width="7" customWidth="1"/>
    <col min="12" max="12" width="11.140625" bestFit="1" customWidth="1"/>
  </cols>
  <sheetData>
    <row r="3" spans="1:2" x14ac:dyDescent="0.25">
      <c r="A3" t="s">
        <v>273</v>
      </c>
      <c r="B3" t="s">
        <v>25</v>
      </c>
    </row>
    <row r="4" spans="1:2" x14ac:dyDescent="0.25">
      <c r="A4">
        <v>538820</v>
      </c>
      <c r="B4" t="s">
        <v>270</v>
      </c>
    </row>
    <row r="5" spans="1:2" x14ac:dyDescent="0.25">
      <c r="A5">
        <v>640010</v>
      </c>
      <c r="B5" t="s">
        <v>27</v>
      </c>
    </row>
    <row r="6" spans="1:2" x14ac:dyDescent="0.25">
      <c r="A6">
        <v>640015</v>
      </c>
      <c r="B6" t="s">
        <v>27</v>
      </c>
    </row>
    <row r="7" spans="1:2" x14ac:dyDescent="0.25">
      <c r="A7">
        <v>640020</v>
      </c>
      <c r="B7" t="s">
        <v>27</v>
      </c>
    </row>
    <row r="8" spans="1:2" x14ac:dyDescent="0.25">
      <c r="A8">
        <v>640025</v>
      </c>
      <c r="B8" t="s">
        <v>27</v>
      </c>
    </row>
    <row r="9" spans="1:2" x14ac:dyDescent="0.25">
      <c r="A9">
        <v>642015</v>
      </c>
      <c r="B9" t="s">
        <v>27</v>
      </c>
    </row>
    <row r="10" spans="1:2" x14ac:dyDescent="0.25">
      <c r="A10">
        <v>642020</v>
      </c>
      <c r="B10" t="s">
        <v>27</v>
      </c>
    </row>
    <row r="11" spans="1:2" x14ac:dyDescent="0.25">
      <c r="A11">
        <v>642025</v>
      </c>
      <c r="B11" t="s">
        <v>27</v>
      </c>
    </row>
    <row r="12" spans="1:2" x14ac:dyDescent="0.25">
      <c r="A12">
        <v>433580</v>
      </c>
      <c r="B12" t="s">
        <v>26</v>
      </c>
    </row>
    <row r="13" spans="1:2" x14ac:dyDescent="0.25">
      <c r="A13">
        <v>433581</v>
      </c>
      <c r="B13" t="s">
        <v>26</v>
      </c>
    </row>
    <row r="14" spans="1:2" x14ac:dyDescent="0.25">
      <c r="A14">
        <v>433583</v>
      </c>
      <c r="B14" t="s">
        <v>26</v>
      </c>
    </row>
    <row r="15" spans="1:2" x14ac:dyDescent="0.25">
      <c r="A15">
        <v>457660</v>
      </c>
      <c r="B1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F26" sqref="F26"/>
    </sheetView>
  </sheetViews>
  <sheetFormatPr defaultRowHeight="15" x14ac:dyDescent="0.25"/>
  <cols>
    <col min="1" max="1" width="50" customWidth="1"/>
    <col min="2" max="3" width="10.5703125" style="6" customWidth="1"/>
    <col min="4" max="4" width="10.42578125" style="6" customWidth="1"/>
    <col min="5" max="5" width="7.140625" style="6" customWidth="1"/>
    <col min="6" max="6" width="7.5703125" style="6" customWidth="1"/>
    <col min="7" max="7" width="10.5703125" style="6" customWidth="1"/>
    <col min="8" max="8" width="10.42578125" style="6" customWidth="1"/>
    <col min="9" max="9" width="10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3" x14ac:dyDescent="0.25">
      <c r="A1" s="5" t="s">
        <v>5</v>
      </c>
      <c r="B1" t="s">
        <v>33</v>
      </c>
    </row>
    <row r="2" spans="1:13" x14ac:dyDescent="0.25">
      <c r="A2" s="5" t="s">
        <v>3</v>
      </c>
      <c r="B2" t="s">
        <v>21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7" t="s">
        <v>22</v>
      </c>
      <c r="C5" s="27"/>
      <c r="D5" s="27"/>
      <c r="E5" s="27"/>
      <c r="F5" s="27" t="s">
        <v>24</v>
      </c>
      <c r="G5" s="27"/>
      <c r="H5" s="27"/>
      <c r="I5" s="27"/>
      <c r="J5" t="s">
        <v>274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15" t="s">
        <v>275</v>
      </c>
      <c r="C6" s="24" t="s">
        <v>29</v>
      </c>
      <c r="D6" s="6" t="s">
        <v>30</v>
      </c>
      <c r="E6" s="6" t="s">
        <v>31</v>
      </c>
      <c r="F6" s="15" t="s">
        <v>275</v>
      </c>
      <c r="G6" s="24" t="s">
        <v>29</v>
      </c>
      <c r="H6" s="6" t="s">
        <v>30</v>
      </c>
      <c r="I6" s="6" t="s">
        <v>31</v>
      </c>
    </row>
    <row r="7" spans="1:13" x14ac:dyDescent="0.25">
      <c r="A7" s="1" t="s">
        <v>26</v>
      </c>
      <c r="B7" s="7">
        <v>16.75</v>
      </c>
      <c r="C7" s="25">
        <v>181.33</v>
      </c>
      <c r="D7" s="10">
        <v>151.16999999999999</v>
      </c>
      <c r="E7" s="11">
        <v>0.19951048488456721</v>
      </c>
      <c r="F7" s="7">
        <v>16.75</v>
      </c>
      <c r="G7" s="25">
        <v>5200.58</v>
      </c>
      <c r="H7" s="10">
        <v>5883.25</v>
      </c>
      <c r="I7" s="11">
        <v>-0.11603620447881699</v>
      </c>
      <c r="J7" s="7">
        <v>33.5</v>
      </c>
      <c r="K7" s="26">
        <v>5381.91</v>
      </c>
      <c r="L7" s="2">
        <v>6034.42</v>
      </c>
      <c r="M7" s="3">
        <v>-0.10813135313750123</v>
      </c>
    </row>
    <row r="8" spans="1:13" x14ac:dyDescent="0.25">
      <c r="A8" s="4" t="s">
        <v>42</v>
      </c>
      <c r="B8" s="7">
        <v>16.75</v>
      </c>
      <c r="C8" s="25">
        <v>181.33</v>
      </c>
      <c r="D8" s="10">
        <v>151.16999999999999</v>
      </c>
      <c r="E8" s="11">
        <v>0.19951048488456721</v>
      </c>
      <c r="F8" s="7">
        <v>16.75</v>
      </c>
      <c r="G8" s="25">
        <v>5200.58</v>
      </c>
      <c r="H8" s="10">
        <v>5883.25</v>
      </c>
      <c r="I8" s="11">
        <v>-0.11603620447881699</v>
      </c>
      <c r="J8" s="7">
        <v>33.5</v>
      </c>
      <c r="K8" s="26">
        <v>5381.91</v>
      </c>
      <c r="L8" s="2">
        <v>6034.42</v>
      </c>
      <c r="M8" s="3">
        <v>-0.10813135313750123</v>
      </c>
    </row>
    <row r="9" spans="1:13" x14ac:dyDescent="0.25">
      <c r="A9" s="23" t="s">
        <v>47</v>
      </c>
      <c r="B9" s="7">
        <v>16.75</v>
      </c>
      <c r="C9" s="25">
        <v>181.33</v>
      </c>
      <c r="D9" s="10">
        <v>151.16999999999999</v>
      </c>
      <c r="E9" s="11">
        <v>0.19951048488456721</v>
      </c>
      <c r="F9" s="7">
        <v>16.75</v>
      </c>
      <c r="G9" s="25">
        <v>5200.58</v>
      </c>
      <c r="H9" s="10">
        <v>5883.25</v>
      </c>
      <c r="I9" s="11">
        <v>-0.11603620447881699</v>
      </c>
      <c r="J9" s="7">
        <v>33.5</v>
      </c>
      <c r="K9" s="26">
        <v>5381.91</v>
      </c>
      <c r="L9" s="2">
        <v>6034.42</v>
      </c>
      <c r="M9" s="3">
        <v>-0.10813135313750123</v>
      </c>
    </row>
    <row r="10" spans="1:13" x14ac:dyDescent="0.25">
      <c r="A10" s="1" t="s">
        <v>27</v>
      </c>
      <c r="B10" s="7">
        <v>59.95</v>
      </c>
      <c r="C10" s="25">
        <v>0.41000000000000003</v>
      </c>
      <c r="D10" s="10">
        <v>8.5</v>
      </c>
      <c r="E10" s="11">
        <v>-0.95176470588235296</v>
      </c>
      <c r="F10" s="7">
        <v>124.6</v>
      </c>
      <c r="G10" s="25">
        <v>1041.4100000000001</v>
      </c>
      <c r="H10" s="10">
        <v>1162.17</v>
      </c>
      <c r="I10" s="11">
        <v>-0.10390906665978297</v>
      </c>
      <c r="J10" s="7">
        <v>184.55</v>
      </c>
      <c r="K10" s="26">
        <v>1041.8200000000002</v>
      </c>
      <c r="L10" s="2">
        <v>1170.67</v>
      </c>
      <c r="M10" s="3">
        <v>-0.11006517635200347</v>
      </c>
    </row>
    <row r="11" spans="1:13" x14ac:dyDescent="0.25">
      <c r="A11" s="4" t="s">
        <v>42</v>
      </c>
      <c r="B11" s="7">
        <v>19.95</v>
      </c>
      <c r="C11" s="25">
        <v>0.08</v>
      </c>
      <c r="D11" s="10">
        <v>1.17</v>
      </c>
      <c r="E11" s="11">
        <v>-0.93162393162393153</v>
      </c>
      <c r="F11" s="7">
        <v>54.65</v>
      </c>
      <c r="G11" s="25">
        <v>916.41000000000008</v>
      </c>
      <c r="H11" s="10">
        <v>1025.75</v>
      </c>
      <c r="I11" s="11">
        <v>-0.1065951742627345</v>
      </c>
      <c r="J11" s="7">
        <v>74.599999999999994</v>
      </c>
      <c r="K11" s="26">
        <v>916.49000000000012</v>
      </c>
      <c r="L11" s="2">
        <v>1026.92</v>
      </c>
      <c r="M11" s="3">
        <v>-0.10753515366338171</v>
      </c>
    </row>
    <row r="12" spans="1:13" x14ac:dyDescent="0.25">
      <c r="A12" s="23" t="s">
        <v>267</v>
      </c>
      <c r="B12" s="7"/>
      <c r="C12" s="25"/>
      <c r="D12" s="10"/>
      <c r="E12" s="11">
        <v>0</v>
      </c>
      <c r="F12" s="7">
        <v>19.95</v>
      </c>
      <c r="G12" s="25">
        <v>0.08</v>
      </c>
      <c r="H12" s="10">
        <v>39.75</v>
      </c>
      <c r="I12" s="11">
        <v>-0.99798742138364782</v>
      </c>
      <c r="J12" s="7">
        <v>19.95</v>
      </c>
      <c r="K12" s="26">
        <v>0.08</v>
      </c>
      <c r="L12" s="2">
        <v>39.75</v>
      </c>
      <c r="M12" s="3">
        <v>-0.99798742138364782</v>
      </c>
    </row>
    <row r="13" spans="1:13" x14ac:dyDescent="0.25">
      <c r="A13" s="23" t="s">
        <v>183</v>
      </c>
      <c r="B13" s="7">
        <v>19.95</v>
      </c>
      <c r="C13" s="25">
        <v>0.08</v>
      </c>
      <c r="D13" s="10">
        <v>1.17</v>
      </c>
      <c r="E13" s="11">
        <v>-0.93162393162393153</v>
      </c>
      <c r="F13" s="7">
        <v>19.95</v>
      </c>
      <c r="G13" s="25">
        <v>910.33</v>
      </c>
      <c r="H13" s="10">
        <v>0.5</v>
      </c>
      <c r="I13" s="11">
        <v>1819.66</v>
      </c>
      <c r="J13" s="7">
        <v>39.9</v>
      </c>
      <c r="K13" s="26">
        <v>910.41000000000008</v>
      </c>
      <c r="L13" s="2">
        <v>1.67</v>
      </c>
      <c r="M13" s="3">
        <v>544.15568862275461</v>
      </c>
    </row>
    <row r="14" spans="1:13" x14ac:dyDescent="0.25">
      <c r="A14" s="23" t="s">
        <v>216</v>
      </c>
      <c r="B14" s="7"/>
      <c r="C14" s="25"/>
      <c r="D14" s="10"/>
      <c r="E14" s="11">
        <v>0</v>
      </c>
      <c r="F14" s="7">
        <v>14.75</v>
      </c>
      <c r="G14" s="25">
        <v>6</v>
      </c>
      <c r="H14" s="10">
        <v>985.5</v>
      </c>
      <c r="I14" s="11">
        <v>-0.9939117199391172</v>
      </c>
      <c r="J14" s="7">
        <v>14.75</v>
      </c>
      <c r="K14" s="26">
        <v>6</v>
      </c>
      <c r="L14" s="2">
        <v>985.5</v>
      </c>
      <c r="M14" s="3">
        <v>-0.9939117199391172</v>
      </c>
    </row>
    <row r="15" spans="1:13" x14ac:dyDescent="0.25">
      <c r="A15" s="4" t="s">
        <v>54</v>
      </c>
      <c r="B15" s="7">
        <v>40</v>
      </c>
      <c r="C15" s="25">
        <v>0.33</v>
      </c>
      <c r="D15" s="10">
        <v>7.33</v>
      </c>
      <c r="E15" s="11">
        <v>-0.95497953615279674</v>
      </c>
      <c r="F15" s="7">
        <v>69.95</v>
      </c>
      <c r="G15" s="25">
        <v>125</v>
      </c>
      <c r="H15" s="10">
        <v>136.42000000000002</v>
      </c>
      <c r="I15" s="11">
        <v>-8.3712065679519235E-2</v>
      </c>
      <c r="J15" s="7">
        <v>109.95</v>
      </c>
      <c r="K15" s="26">
        <v>125.33</v>
      </c>
      <c r="L15" s="2">
        <v>143.75</v>
      </c>
      <c r="M15" s="3">
        <v>-0.12813913043478262</v>
      </c>
    </row>
    <row r="16" spans="1:13" x14ac:dyDescent="0.25">
      <c r="A16" s="23" t="s">
        <v>219</v>
      </c>
      <c r="B16" s="7"/>
      <c r="C16" s="25"/>
      <c r="D16" s="10"/>
      <c r="E16" s="11">
        <v>0</v>
      </c>
      <c r="F16" s="7">
        <v>29.95</v>
      </c>
      <c r="G16" s="25">
        <v>9.92</v>
      </c>
      <c r="H16" s="10">
        <v>41.17</v>
      </c>
      <c r="I16" s="11">
        <v>-0.7590478503764877</v>
      </c>
      <c r="J16" s="7">
        <v>29.95</v>
      </c>
      <c r="K16" s="26">
        <v>9.92</v>
      </c>
      <c r="L16" s="2">
        <v>41.17</v>
      </c>
      <c r="M16" s="3">
        <v>-0.7590478503764877</v>
      </c>
    </row>
    <row r="17" spans="1:13" x14ac:dyDescent="0.25">
      <c r="A17" s="23" t="s">
        <v>416</v>
      </c>
      <c r="B17" s="7">
        <v>40</v>
      </c>
      <c r="C17" s="25">
        <v>0.33</v>
      </c>
      <c r="D17" s="10">
        <v>7.33</v>
      </c>
      <c r="E17" s="11">
        <v>-0.95497953615279674</v>
      </c>
      <c r="F17" s="7">
        <v>40</v>
      </c>
      <c r="G17" s="25">
        <v>115.08</v>
      </c>
      <c r="H17" s="10">
        <v>95.25</v>
      </c>
      <c r="I17" s="11">
        <v>0.20818897637795275</v>
      </c>
      <c r="J17" s="7">
        <v>80</v>
      </c>
      <c r="K17" s="26">
        <v>115.41</v>
      </c>
      <c r="L17" s="2">
        <v>102.58</v>
      </c>
      <c r="M17" s="3">
        <v>0.12507311366738155</v>
      </c>
    </row>
    <row r="18" spans="1:13" x14ac:dyDescent="0.25">
      <c r="A18" s="1" t="s">
        <v>270</v>
      </c>
      <c r="B18" s="7">
        <v>14.75</v>
      </c>
      <c r="C18" s="25">
        <v>155.66999999999999</v>
      </c>
      <c r="D18" s="10"/>
      <c r="E18" s="11">
        <v>0</v>
      </c>
      <c r="F18" s="7">
        <v>14.75</v>
      </c>
      <c r="G18" s="25">
        <v>1089.67</v>
      </c>
      <c r="H18" s="10"/>
      <c r="I18" s="11">
        <v>0</v>
      </c>
      <c r="J18" s="7">
        <v>29.5</v>
      </c>
      <c r="K18" s="26">
        <v>1245.3400000000001</v>
      </c>
      <c r="L18" s="2"/>
      <c r="M18" s="3">
        <v>0</v>
      </c>
    </row>
    <row r="19" spans="1:13" x14ac:dyDescent="0.25">
      <c r="A19" s="4" t="s">
        <v>62</v>
      </c>
      <c r="B19" s="7">
        <v>14.75</v>
      </c>
      <c r="C19" s="25">
        <v>155.66999999999999</v>
      </c>
      <c r="D19" s="10"/>
      <c r="E19" s="11">
        <v>0</v>
      </c>
      <c r="F19" s="7">
        <v>14.75</v>
      </c>
      <c r="G19" s="25">
        <v>1089.67</v>
      </c>
      <c r="H19" s="10"/>
      <c r="I19" s="11">
        <v>0</v>
      </c>
      <c r="J19" s="7">
        <v>29.5</v>
      </c>
      <c r="K19" s="26">
        <v>1245.3400000000001</v>
      </c>
      <c r="L19" s="2"/>
      <c r="M19" s="3">
        <v>0</v>
      </c>
    </row>
    <row r="20" spans="1:13" x14ac:dyDescent="0.25">
      <c r="A20" s="23" t="s">
        <v>74</v>
      </c>
      <c r="B20" s="7">
        <v>14.75</v>
      </c>
      <c r="C20" s="25">
        <v>155.66999999999999</v>
      </c>
      <c r="D20" s="10"/>
      <c r="E20" s="11">
        <v>0</v>
      </c>
      <c r="F20" s="7">
        <v>14.75</v>
      </c>
      <c r="G20" s="25">
        <v>1089.67</v>
      </c>
      <c r="H20" s="10"/>
      <c r="I20" s="11">
        <v>0</v>
      </c>
      <c r="J20" s="7">
        <v>29.5</v>
      </c>
      <c r="K20" s="26">
        <v>1245.3400000000001</v>
      </c>
      <c r="L20" s="2"/>
      <c r="M20" s="3">
        <v>0</v>
      </c>
    </row>
    <row r="21" spans="1:13" x14ac:dyDescent="0.25">
      <c r="A21" s="1" t="s">
        <v>32</v>
      </c>
      <c r="B21" s="7">
        <v>91.45</v>
      </c>
      <c r="C21" s="25">
        <v>337.41</v>
      </c>
      <c r="D21" s="10">
        <v>159.66999999999999</v>
      </c>
      <c r="E21" s="11">
        <v>1.1131709150122131</v>
      </c>
      <c r="F21" s="7">
        <v>156.10000000000002</v>
      </c>
      <c r="G21" s="25">
        <v>7331.66</v>
      </c>
      <c r="H21" s="10">
        <v>7045.42</v>
      </c>
      <c r="I21" s="11">
        <v>4.0627812110562572E-2</v>
      </c>
      <c r="J21" s="7">
        <v>247.54999999999998</v>
      </c>
      <c r="K21" s="26">
        <v>7669.07</v>
      </c>
      <c r="L21" s="2">
        <v>7205.09</v>
      </c>
      <c r="M21" s="3">
        <v>6.439614217171466E-2</v>
      </c>
    </row>
    <row r="22" spans="1:13" x14ac:dyDescent="0.25">
      <c r="B22"/>
      <c r="C22"/>
      <c r="D22"/>
      <c r="E22"/>
      <c r="F22"/>
      <c r="G22"/>
      <c r="H22"/>
      <c r="I22"/>
    </row>
    <row r="23" spans="1:13" x14ac:dyDescent="0.25">
      <c r="B23"/>
      <c r="C23"/>
      <c r="D23"/>
      <c r="E23"/>
      <c r="F23"/>
      <c r="G23"/>
      <c r="H23"/>
      <c r="I23"/>
    </row>
    <row r="24" spans="1:13" x14ac:dyDescent="0.25">
      <c r="B24"/>
      <c r="C24"/>
      <c r="D24"/>
      <c r="E24"/>
      <c r="F24"/>
      <c r="G24"/>
      <c r="H24"/>
      <c r="I24"/>
    </row>
    <row r="25" spans="1:13" x14ac:dyDescent="0.25">
      <c r="B25"/>
      <c r="C25"/>
      <c r="D25"/>
      <c r="E25"/>
      <c r="F25"/>
      <c r="G25"/>
      <c r="H25"/>
      <c r="I25"/>
    </row>
    <row r="26" spans="1:13" x14ac:dyDescent="0.25">
      <c r="B26"/>
      <c r="C26"/>
      <c r="D26"/>
      <c r="E26"/>
      <c r="F26"/>
      <c r="G26"/>
      <c r="H26"/>
      <c r="I26"/>
    </row>
    <row r="27" spans="1:13" x14ac:dyDescent="0.25">
      <c r="B27"/>
      <c r="C27"/>
      <c r="D27"/>
      <c r="E27"/>
      <c r="F27"/>
      <c r="G27"/>
      <c r="H27"/>
      <c r="I27"/>
    </row>
    <row r="28" spans="1:13" x14ac:dyDescent="0.25">
      <c r="B28"/>
      <c r="C28"/>
      <c r="D28"/>
      <c r="E28"/>
      <c r="F28"/>
      <c r="G28"/>
      <c r="H28"/>
      <c r="I28"/>
    </row>
    <row r="29" spans="1:13" x14ac:dyDescent="0.25">
      <c r="B29"/>
      <c r="C29"/>
      <c r="D29"/>
      <c r="E29"/>
      <c r="F29"/>
      <c r="G29"/>
      <c r="H29"/>
      <c r="I29"/>
    </row>
    <row r="30" spans="1:13" x14ac:dyDescent="0.25">
      <c r="B30"/>
      <c r="C30"/>
      <c r="D30"/>
      <c r="E30"/>
      <c r="F30"/>
      <c r="G30"/>
      <c r="H30"/>
      <c r="I30"/>
    </row>
    <row r="31" spans="1:13" x14ac:dyDescent="0.25">
      <c r="B31"/>
      <c r="C31"/>
      <c r="D31"/>
      <c r="E31"/>
      <c r="F31"/>
      <c r="G31"/>
      <c r="H31"/>
      <c r="I31"/>
    </row>
    <row r="32" spans="1:13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22" priority="2" operator="lessThan">
      <formula>0</formula>
    </cfRule>
  </conditionalFormatting>
  <conditionalFormatting pivot="1" sqref="E7:E21 I7:I21 M7:M21">
    <cfRule type="cellIs" dxfId="21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orientation="landscape" r:id="rId2"/>
  <headerFooter>
    <oddHeader>&amp;C&amp;"Calibri,Bold"&amp;16EPIC NZ + LICENSEE Sales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13" sqref="A8:A14 A16:A19 A21:A22"/>
    </sheetView>
  </sheetViews>
  <sheetFormatPr defaultRowHeight="15" x14ac:dyDescent="0.25"/>
  <cols>
    <col min="1" max="1" width="43.5703125" customWidth="1"/>
    <col min="2" max="2" width="16.28515625" style="6" customWidth="1"/>
    <col min="3" max="3" width="10.42578125" style="6" customWidth="1"/>
    <col min="4" max="4" width="7.140625" style="6" customWidth="1"/>
    <col min="5" max="5" width="10.5703125" style="6" customWidth="1"/>
    <col min="6" max="6" width="10.42578125" style="6" customWidth="1"/>
    <col min="7" max="7" width="8.140625" style="6" customWidth="1"/>
    <col min="8" max="8" width="10.5703125" style="6" hidden="1" customWidth="1"/>
    <col min="9" max="9" width="10.42578125" style="6" hidden="1" customWidth="1"/>
    <col min="10" max="10" width="5.85546875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3" x14ac:dyDescent="0.25">
      <c r="B1"/>
    </row>
    <row r="2" spans="1:13" x14ac:dyDescent="0.25">
      <c r="A2" s="5" t="s">
        <v>5</v>
      </c>
      <c r="B2" t="s">
        <v>33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7" t="s">
        <v>22</v>
      </c>
      <c r="C5" s="27"/>
      <c r="D5" s="27"/>
      <c r="E5" s="27" t="s">
        <v>24</v>
      </c>
      <c r="F5" s="27"/>
      <c r="G5" s="27"/>
      <c r="H5" s="6" t="s">
        <v>271</v>
      </c>
      <c r="J5" s="6"/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29</v>
      </c>
      <c r="C6" s="6" t="s">
        <v>30</v>
      </c>
      <c r="D6" s="6" t="s">
        <v>31</v>
      </c>
      <c r="E6" s="8" t="s">
        <v>29</v>
      </c>
      <c r="F6" s="6" t="s">
        <v>30</v>
      </c>
      <c r="G6" s="6" t="s">
        <v>31</v>
      </c>
      <c r="H6" s="15" t="s">
        <v>29</v>
      </c>
      <c r="I6" t="s">
        <v>30</v>
      </c>
      <c r="J6" t="s">
        <v>31</v>
      </c>
    </row>
    <row r="7" spans="1:13" x14ac:dyDescent="0.25">
      <c r="A7" s="1" t="s">
        <v>27</v>
      </c>
      <c r="B7" s="12">
        <v>37086.560000000005</v>
      </c>
      <c r="C7" s="10">
        <v>21967.43</v>
      </c>
      <c r="D7" s="11">
        <v>0.68825210777956325</v>
      </c>
      <c r="E7" s="12">
        <v>217933.08999999988</v>
      </c>
      <c r="F7" s="10">
        <v>218180.26</v>
      </c>
      <c r="G7" s="11">
        <v>-1.1328705905855269E-3</v>
      </c>
      <c r="H7" s="12"/>
      <c r="I7" s="10"/>
      <c r="J7" s="11">
        <v>0</v>
      </c>
      <c r="K7" s="13">
        <v>255019.64999999991</v>
      </c>
      <c r="L7" s="2">
        <v>240147.69000000003</v>
      </c>
      <c r="M7" s="3">
        <v>6.192839081650077E-2</v>
      </c>
    </row>
    <row r="8" spans="1:13" x14ac:dyDescent="0.25">
      <c r="A8" s="4" t="s">
        <v>42</v>
      </c>
      <c r="B8" s="12">
        <v>31504.320000000007</v>
      </c>
      <c r="C8" s="10">
        <v>15367.51</v>
      </c>
      <c r="D8" s="11">
        <v>1.0500601593882162</v>
      </c>
      <c r="E8" s="12">
        <v>159712.03999999986</v>
      </c>
      <c r="F8" s="10">
        <v>151421.25000000003</v>
      </c>
      <c r="G8" s="11">
        <v>5.4753147263015146E-2</v>
      </c>
      <c r="H8" s="12"/>
      <c r="I8" s="10"/>
      <c r="J8" s="11">
        <v>0</v>
      </c>
      <c r="K8" s="13">
        <v>191216.35999999987</v>
      </c>
      <c r="L8" s="2">
        <v>166788.76000000004</v>
      </c>
      <c r="M8" s="3">
        <v>0.14645831050005903</v>
      </c>
    </row>
    <row r="9" spans="1:13" x14ac:dyDescent="0.25">
      <c r="A9" s="4" t="s">
        <v>46</v>
      </c>
      <c r="B9" s="12">
        <v>1135.9899999999998</v>
      </c>
      <c r="C9" s="10">
        <v>786.17</v>
      </c>
      <c r="D9" s="11">
        <v>0.44496737346884241</v>
      </c>
      <c r="E9" s="12">
        <v>15284.83</v>
      </c>
      <c r="F9" s="10">
        <v>11329.42</v>
      </c>
      <c r="G9" s="11">
        <v>0.34912731631451566</v>
      </c>
      <c r="H9" s="12"/>
      <c r="I9" s="10"/>
      <c r="J9" s="11">
        <v>0</v>
      </c>
      <c r="K9" s="13">
        <v>16420.82</v>
      </c>
      <c r="L9" s="2">
        <v>12115.59</v>
      </c>
      <c r="M9" s="3">
        <v>0.35534629349458036</v>
      </c>
    </row>
    <row r="10" spans="1:13" x14ac:dyDescent="0.25">
      <c r="A10" s="4" t="s">
        <v>51</v>
      </c>
      <c r="B10" s="12">
        <v>2480.66</v>
      </c>
      <c r="C10" s="10">
        <v>3995.01</v>
      </c>
      <c r="D10" s="11">
        <v>-0.37906037782133217</v>
      </c>
      <c r="E10" s="12">
        <v>26999.640000000014</v>
      </c>
      <c r="F10" s="10">
        <v>31855.240000000005</v>
      </c>
      <c r="G10" s="11">
        <v>-0.15242704183048034</v>
      </c>
      <c r="H10" s="12"/>
      <c r="I10" s="10"/>
      <c r="J10" s="11">
        <v>0</v>
      </c>
      <c r="K10" s="13">
        <v>29480.300000000014</v>
      </c>
      <c r="L10" s="2">
        <v>35850.250000000007</v>
      </c>
      <c r="M10" s="3">
        <v>-0.1776821640016456</v>
      </c>
    </row>
    <row r="11" spans="1:13" x14ac:dyDescent="0.25">
      <c r="A11" s="4" t="s">
        <v>54</v>
      </c>
      <c r="B11" s="12">
        <v>1855.08</v>
      </c>
      <c r="C11" s="10">
        <v>1671.3199999999997</v>
      </c>
      <c r="D11" s="11">
        <v>0.10994902232965575</v>
      </c>
      <c r="E11" s="12">
        <v>14773.65</v>
      </c>
      <c r="F11" s="10">
        <v>22370.92</v>
      </c>
      <c r="G11" s="11">
        <v>-0.3396047189833945</v>
      </c>
      <c r="H11" s="12"/>
      <c r="I11" s="10"/>
      <c r="J11" s="11">
        <v>0</v>
      </c>
      <c r="K11" s="13">
        <v>16628.73</v>
      </c>
      <c r="L11" s="2">
        <v>24042.239999999998</v>
      </c>
      <c r="M11" s="3">
        <v>-0.30835354775594948</v>
      </c>
    </row>
    <row r="12" spans="1:13" x14ac:dyDescent="0.25">
      <c r="A12" s="4" t="s">
        <v>114</v>
      </c>
      <c r="B12" s="12">
        <v>100.01</v>
      </c>
      <c r="C12" s="10">
        <v>112</v>
      </c>
      <c r="D12" s="11">
        <v>-0.10705357142857139</v>
      </c>
      <c r="E12" s="12">
        <v>831.49999999999989</v>
      </c>
      <c r="F12" s="10">
        <v>699.68</v>
      </c>
      <c r="G12" s="11">
        <v>0.18840041161673901</v>
      </c>
      <c r="H12" s="12"/>
      <c r="I12" s="10"/>
      <c r="J12" s="11">
        <v>0</v>
      </c>
      <c r="K12" s="13">
        <v>931.50999999999988</v>
      </c>
      <c r="L12" s="2">
        <v>811.68</v>
      </c>
      <c r="M12" s="3">
        <v>0.14763207175241466</v>
      </c>
    </row>
    <row r="13" spans="1:13" x14ac:dyDescent="0.25">
      <c r="A13" s="4" t="s">
        <v>130</v>
      </c>
      <c r="B13" s="12">
        <v>9.17</v>
      </c>
      <c r="C13" s="10">
        <v>35.42</v>
      </c>
      <c r="D13" s="11">
        <v>-0.74110671936758887</v>
      </c>
      <c r="E13" s="12">
        <v>235.50999999999996</v>
      </c>
      <c r="F13" s="10">
        <v>495.75000000000006</v>
      </c>
      <c r="G13" s="11">
        <v>-0.52494200706001026</v>
      </c>
      <c r="H13" s="12"/>
      <c r="I13" s="10"/>
      <c r="J13" s="11">
        <v>0</v>
      </c>
      <c r="K13" s="13">
        <v>244.67999999999995</v>
      </c>
      <c r="L13" s="2">
        <v>531.17000000000007</v>
      </c>
      <c r="M13" s="3">
        <v>-0.53935651486341474</v>
      </c>
    </row>
    <row r="14" spans="1:13" x14ac:dyDescent="0.25">
      <c r="A14" s="4" t="s">
        <v>154</v>
      </c>
      <c r="B14" s="12">
        <v>1.33</v>
      </c>
      <c r="C14" s="10"/>
      <c r="D14" s="11">
        <v>0</v>
      </c>
      <c r="E14" s="12">
        <v>95.92</v>
      </c>
      <c r="F14" s="10">
        <v>8</v>
      </c>
      <c r="G14" s="11">
        <v>10.99</v>
      </c>
      <c r="H14" s="12"/>
      <c r="I14" s="10"/>
      <c r="J14" s="11">
        <v>0</v>
      </c>
      <c r="K14" s="13">
        <v>97.25</v>
      </c>
      <c r="L14" s="2">
        <v>8</v>
      </c>
      <c r="M14" s="3">
        <v>11.15625</v>
      </c>
    </row>
    <row r="15" spans="1:13" x14ac:dyDescent="0.25">
      <c r="A15" s="1" t="s">
        <v>26</v>
      </c>
      <c r="B15" s="12">
        <v>18161.969999999998</v>
      </c>
      <c r="C15" s="10">
        <v>15458.15</v>
      </c>
      <c r="D15" s="11">
        <v>0.17491226311039795</v>
      </c>
      <c r="E15" s="12">
        <v>184382.15999999992</v>
      </c>
      <c r="F15" s="10">
        <v>171422.46999999991</v>
      </c>
      <c r="G15" s="11">
        <v>7.5600882428073807E-2</v>
      </c>
      <c r="H15" s="12"/>
      <c r="I15" s="10"/>
      <c r="J15" s="11">
        <v>0</v>
      </c>
      <c r="K15" s="13">
        <v>202544.12999999989</v>
      </c>
      <c r="L15" s="2">
        <v>186880.61999999994</v>
      </c>
      <c r="M15" s="3">
        <v>8.3815593077548267E-2</v>
      </c>
    </row>
    <row r="16" spans="1:13" x14ac:dyDescent="0.25">
      <c r="A16" s="4" t="s">
        <v>42</v>
      </c>
      <c r="B16" s="12">
        <v>17965.139999999996</v>
      </c>
      <c r="C16" s="10">
        <v>15285.82</v>
      </c>
      <c r="D16" s="11">
        <v>0.1752814045958932</v>
      </c>
      <c r="E16" s="12">
        <v>181950.40999999992</v>
      </c>
      <c r="F16" s="10">
        <v>168782.47999999995</v>
      </c>
      <c r="G16" s="11">
        <v>7.8017161496856585E-2</v>
      </c>
      <c r="H16" s="12"/>
      <c r="I16" s="10"/>
      <c r="J16" s="11">
        <v>0</v>
      </c>
      <c r="K16" s="13">
        <v>199915.5499999999</v>
      </c>
      <c r="L16" s="2">
        <v>184068.29999999996</v>
      </c>
      <c r="M16" s="3">
        <v>8.6094400828387707E-2</v>
      </c>
    </row>
    <row r="17" spans="1:13" x14ac:dyDescent="0.25">
      <c r="A17" s="4" t="s">
        <v>51</v>
      </c>
      <c r="B17" s="12"/>
      <c r="C17" s="10"/>
      <c r="D17" s="11">
        <v>0</v>
      </c>
      <c r="E17" s="12">
        <v>0.5</v>
      </c>
      <c r="F17" s="10">
        <v>157.08000000000001</v>
      </c>
      <c r="G17" s="11">
        <v>-0.99681690858161442</v>
      </c>
      <c r="H17" s="12"/>
      <c r="I17" s="10"/>
      <c r="J17" s="11">
        <v>0</v>
      </c>
      <c r="K17" s="13">
        <v>0.5</v>
      </c>
      <c r="L17" s="2">
        <v>157.08000000000001</v>
      </c>
      <c r="M17" s="3">
        <v>-0.99681690858161442</v>
      </c>
    </row>
    <row r="18" spans="1:13" x14ac:dyDescent="0.25">
      <c r="A18" s="4" t="s">
        <v>54</v>
      </c>
      <c r="B18" s="12">
        <v>196.82999999999998</v>
      </c>
      <c r="C18" s="10">
        <v>172.32999999999998</v>
      </c>
      <c r="D18" s="11">
        <v>0.14216909417977139</v>
      </c>
      <c r="E18" s="12">
        <v>2431.17</v>
      </c>
      <c r="F18" s="10">
        <v>1894.83</v>
      </c>
      <c r="G18" s="11">
        <v>0.28305441649118929</v>
      </c>
      <c r="H18" s="12"/>
      <c r="I18" s="10"/>
      <c r="J18" s="11">
        <v>0</v>
      </c>
      <c r="K18" s="13">
        <v>2628</v>
      </c>
      <c r="L18" s="2">
        <v>2067.16</v>
      </c>
      <c r="M18" s="3">
        <v>0.27130942936202335</v>
      </c>
    </row>
    <row r="19" spans="1:13" x14ac:dyDescent="0.25">
      <c r="A19" s="4" t="s">
        <v>248</v>
      </c>
      <c r="B19" s="12"/>
      <c r="C19" s="10"/>
      <c r="D19" s="11">
        <v>0</v>
      </c>
      <c r="E19" s="12">
        <v>0.08</v>
      </c>
      <c r="F19" s="10">
        <v>588.08000000000004</v>
      </c>
      <c r="G19" s="11">
        <v>-0.99986396408651879</v>
      </c>
      <c r="H19" s="12"/>
      <c r="I19" s="10"/>
      <c r="J19" s="11">
        <v>0</v>
      </c>
      <c r="K19" s="13">
        <v>0.08</v>
      </c>
      <c r="L19" s="2">
        <v>588.08000000000004</v>
      </c>
      <c r="M19" s="3">
        <v>-0.99986396408651879</v>
      </c>
    </row>
    <row r="20" spans="1:13" x14ac:dyDescent="0.25">
      <c r="A20" s="1" t="s">
        <v>270</v>
      </c>
      <c r="B20" s="12">
        <v>2892.84</v>
      </c>
      <c r="C20" s="10">
        <v>409.44</v>
      </c>
      <c r="D20" s="11">
        <v>6.0653575615474802</v>
      </c>
      <c r="E20" s="12">
        <v>17810.560000000012</v>
      </c>
      <c r="F20" s="10">
        <v>7332.26</v>
      </c>
      <c r="G20" s="11">
        <v>1.4290682545354381</v>
      </c>
      <c r="H20" s="12"/>
      <c r="I20" s="10"/>
      <c r="J20" s="11">
        <v>0</v>
      </c>
      <c r="K20" s="13">
        <v>20703.400000000012</v>
      </c>
      <c r="L20" s="2">
        <v>7741.7</v>
      </c>
      <c r="M20" s="3">
        <v>1.6742705090613186</v>
      </c>
    </row>
    <row r="21" spans="1:13" x14ac:dyDescent="0.25">
      <c r="A21" s="4" t="s">
        <v>62</v>
      </c>
      <c r="B21" s="12">
        <v>2892.84</v>
      </c>
      <c r="C21" s="10">
        <v>409.44</v>
      </c>
      <c r="D21" s="11">
        <v>6.0653575615474802</v>
      </c>
      <c r="E21" s="12">
        <v>17739.640000000014</v>
      </c>
      <c r="F21" s="10">
        <v>7332.26</v>
      </c>
      <c r="G21" s="11">
        <v>1.4193959297679042</v>
      </c>
      <c r="H21" s="12"/>
      <c r="I21" s="10"/>
      <c r="J21" s="11">
        <v>0</v>
      </c>
      <c r="K21" s="13">
        <v>20632.480000000014</v>
      </c>
      <c r="L21" s="2">
        <v>7741.7</v>
      </c>
      <c r="M21" s="3">
        <v>1.6651097304209685</v>
      </c>
    </row>
    <row r="22" spans="1:13" x14ac:dyDescent="0.25">
      <c r="A22" s="4" t="s">
        <v>208</v>
      </c>
      <c r="B22" s="12"/>
      <c r="C22" s="10"/>
      <c r="D22" s="11">
        <v>0</v>
      </c>
      <c r="E22" s="12">
        <v>70.92</v>
      </c>
      <c r="F22" s="10"/>
      <c r="G22" s="11">
        <v>0</v>
      </c>
      <c r="H22" s="12"/>
      <c r="I22" s="10"/>
      <c r="J22" s="11">
        <v>0</v>
      </c>
      <c r="K22" s="13">
        <v>70.92</v>
      </c>
      <c r="L22" s="2"/>
      <c r="M22" s="3">
        <v>0</v>
      </c>
    </row>
    <row r="23" spans="1:13" x14ac:dyDescent="0.25">
      <c r="A23" s="1" t="s">
        <v>652</v>
      </c>
      <c r="B23" s="12"/>
      <c r="C23" s="10"/>
      <c r="D23" s="11">
        <v>0</v>
      </c>
      <c r="E23" s="12"/>
      <c r="F23" s="10"/>
      <c r="G23" s="11">
        <v>0</v>
      </c>
      <c r="H23" s="12"/>
      <c r="I23" s="10"/>
      <c r="J23" s="11">
        <v>0</v>
      </c>
      <c r="K23" s="13"/>
      <c r="L23" s="2"/>
      <c r="M23" s="3">
        <v>0</v>
      </c>
    </row>
    <row r="24" spans="1:13" x14ac:dyDescent="0.25">
      <c r="A24" s="4" t="s">
        <v>271</v>
      </c>
      <c r="B24" s="12"/>
      <c r="C24" s="10"/>
      <c r="D24" s="11">
        <v>0</v>
      </c>
      <c r="E24" s="12"/>
      <c r="F24" s="10"/>
      <c r="G24" s="11">
        <v>0</v>
      </c>
      <c r="H24" s="12"/>
      <c r="I24" s="10"/>
      <c r="J24" s="11">
        <v>0</v>
      </c>
      <c r="K24" s="13"/>
      <c r="L24" s="2"/>
      <c r="M24" s="3">
        <v>0</v>
      </c>
    </row>
    <row r="25" spans="1:13" x14ac:dyDescent="0.25">
      <c r="A25" s="1" t="s">
        <v>32</v>
      </c>
      <c r="B25" s="12">
        <v>58141.369999999995</v>
      </c>
      <c r="C25" s="10">
        <v>37835.020000000004</v>
      </c>
      <c r="D25" s="11">
        <v>0.53670779082447972</v>
      </c>
      <c r="E25" s="12">
        <v>420125.80999999976</v>
      </c>
      <c r="F25" s="10">
        <v>396934.99000000005</v>
      </c>
      <c r="G25" s="11">
        <v>5.8424730961611333E-2</v>
      </c>
      <c r="H25" s="12"/>
      <c r="I25" s="10"/>
      <c r="J25" s="11">
        <v>0</v>
      </c>
      <c r="K25" s="13">
        <v>478267.17999999988</v>
      </c>
      <c r="L25" s="2">
        <v>434770.01</v>
      </c>
      <c r="M25" s="3">
        <v>0.10004639004424387</v>
      </c>
    </row>
    <row r="26" spans="1:13" x14ac:dyDescent="0.25">
      <c r="B26"/>
      <c r="C26"/>
      <c r="D26"/>
      <c r="E26"/>
      <c r="F26"/>
      <c r="G26"/>
      <c r="H26"/>
      <c r="I26"/>
    </row>
    <row r="27" spans="1:13" x14ac:dyDescent="0.25">
      <c r="B27"/>
      <c r="C27"/>
      <c r="D27"/>
      <c r="E27"/>
      <c r="F27"/>
      <c r="G27"/>
      <c r="H27"/>
      <c r="I27"/>
    </row>
    <row r="28" spans="1:13" x14ac:dyDescent="0.25">
      <c r="B28"/>
      <c r="C28"/>
      <c r="D28"/>
      <c r="E28"/>
      <c r="F28"/>
      <c r="G28"/>
      <c r="H28"/>
      <c r="I28"/>
    </row>
    <row r="29" spans="1:13" x14ac:dyDescent="0.25">
      <c r="B29"/>
      <c r="C29"/>
      <c r="D29"/>
      <c r="E29"/>
      <c r="F29"/>
      <c r="G29"/>
      <c r="H29"/>
      <c r="I29"/>
    </row>
    <row r="30" spans="1:13" x14ac:dyDescent="0.25">
      <c r="B30"/>
      <c r="C30"/>
      <c r="D30"/>
      <c r="E30"/>
      <c r="F30"/>
      <c r="G30"/>
      <c r="H30"/>
      <c r="I30"/>
    </row>
    <row r="31" spans="1:13" x14ac:dyDescent="0.25">
      <c r="B31"/>
      <c r="C31"/>
      <c r="D31"/>
      <c r="E31"/>
      <c r="F31"/>
      <c r="G31"/>
      <c r="H31"/>
      <c r="I31"/>
    </row>
    <row r="32" spans="1:13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20" priority="2" operator="lessThan">
      <formula>0</formula>
    </cfRule>
  </conditionalFormatting>
  <conditionalFormatting pivot="1" sqref="D7:D25 G7:G25 J7:J25 M7:M25">
    <cfRule type="cellIs" dxfId="19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7" orientation="portrait" r:id="rId2"/>
  <headerFooter>
    <oddHeader>&amp;C&amp;"Calibri,Bold"&amp;16New Zealand + Licensee Total Sales 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3" sqref="A3"/>
    </sheetView>
  </sheetViews>
  <sheetFormatPr defaultRowHeight="15" x14ac:dyDescent="0.25"/>
  <cols>
    <col min="1" max="1" width="38.85546875" customWidth="1"/>
    <col min="2" max="2" width="10.5703125" style="6" customWidth="1"/>
    <col min="3" max="3" width="10.42578125" style="6" customWidth="1"/>
    <col min="4" max="4" width="7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0.5703125" style="6" hidden="1" customWidth="1"/>
    <col min="9" max="9" width="10.42578125" style="6" hidden="1" customWidth="1"/>
    <col min="10" max="10" width="5.85546875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9" x14ac:dyDescent="0.25">
      <c r="B1"/>
    </row>
    <row r="2" spans="1:9" ht="18.75" x14ac:dyDescent="0.3">
      <c r="A2" s="29" t="s">
        <v>653</v>
      </c>
      <c r="B2" s="29"/>
      <c r="C2" s="29"/>
      <c r="D2" s="29"/>
    </row>
    <row r="4" spans="1:9" x14ac:dyDescent="0.25">
      <c r="A4" s="5" t="s">
        <v>28</v>
      </c>
      <c r="B4" s="15" t="s">
        <v>29</v>
      </c>
      <c r="C4" t="s">
        <v>30</v>
      </c>
      <c r="D4" t="s">
        <v>31</v>
      </c>
      <c r="E4"/>
      <c r="F4"/>
      <c r="G4"/>
      <c r="H4"/>
      <c r="I4"/>
    </row>
    <row r="5" spans="1:9" x14ac:dyDescent="0.25">
      <c r="A5" s="1" t="s">
        <v>27</v>
      </c>
      <c r="B5" s="13">
        <v>218193.33</v>
      </c>
      <c r="C5" s="2">
        <v>219471.83999999997</v>
      </c>
      <c r="D5" s="3">
        <v>-5.8253942738165426E-3</v>
      </c>
      <c r="E5"/>
      <c r="F5"/>
      <c r="G5"/>
      <c r="H5"/>
      <c r="I5"/>
    </row>
    <row r="6" spans="1:9" x14ac:dyDescent="0.25">
      <c r="A6" s="4" t="s">
        <v>505</v>
      </c>
      <c r="B6" s="13">
        <v>159999.99</v>
      </c>
      <c r="C6" s="2">
        <v>151457.99</v>
      </c>
      <c r="D6" s="3">
        <v>5.6398477227909867E-2</v>
      </c>
      <c r="E6"/>
      <c r="F6"/>
      <c r="G6"/>
      <c r="H6"/>
      <c r="I6"/>
    </row>
    <row r="7" spans="1:9" x14ac:dyDescent="0.25">
      <c r="A7" s="4" t="s">
        <v>507</v>
      </c>
      <c r="B7" s="13">
        <v>26971.919999999998</v>
      </c>
      <c r="C7" s="2">
        <v>31818.67</v>
      </c>
      <c r="D7" s="3">
        <v>-0.15232409148465351</v>
      </c>
      <c r="E7"/>
      <c r="F7"/>
      <c r="G7"/>
      <c r="H7"/>
      <c r="I7"/>
    </row>
    <row r="8" spans="1:9" x14ac:dyDescent="0.25">
      <c r="A8" s="4" t="s">
        <v>515</v>
      </c>
      <c r="B8" s="13">
        <v>15295.67</v>
      </c>
      <c r="C8" s="2">
        <v>11768.92</v>
      </c>
      <c r="D8" s="3">
        <v>0.29966640949211992</v>
      </c>
      <c r="E8"/>
      <c r="F8"/>
      <c r="G8"/>
      <c r="H8"/>
      <c r="I8"/>
    </row>
    <row r="9" spans="1:9" x14ac:dyDescent="0.25">
      <c r="A9" s="4" t="s">
        <v>508</v>
      </c>
      <c r="B9" s="13">
        <v>14760.42</v>
      </c>
      <c r="C9" s="2">
        <v>23105.919999999998</v>
      </c>
      <c r="D9" s="3">
        <v>-0.36118449297842281</v>
      </c>
      <c r="E9"/>
      <c r="F9"/>
      <c r="G9"/>
      <c r="H9"/>
      <c r="I9"/>
    </row>
    <row r="10" spans="1:9" x14ac:dyDescent="0.25">
      <c r="A10" s="4" t="s">
        <v>522</v>
      </c>
      <c r="B10" s="13">
        <v>824.67</v>
      </c>
      <c r="C10" s="2">
        <v>793</v>
      </c>
      <c r="D10" s="3">
        <v>3.9936948297603983E-2</v>
      </c>
      <c r="E10"/>
      <c r="F10"/>
      <c r="G10"/>
      <c r="H10"/>
      <c r="I10"/>
    </row>
    <row r="11" spans="1:9" x14ac:dyDescent="0.25">
      <c r="A11" s="4" t="s">
        <v>520</v>
      </c>
      <c r="B11" s="13">
        <v>233.33</v>
      </c>
      <c r="C11" s="2">
        <v>515.66999999999996</v>
      </c>
      <c r="D11" s="3">
        <v>-0.54752070122365071</v>
      </c>
      <c r="E11"/>
      <c r="F11"/>
      <c r="G11"/>
      <c r="H11"/>
      <c r="I11"/>
    </row>
    <row r="12" spans="1:9" x14ac:dyDescent="0.25">
      <c r="A12" s="4" t="s">
        <v>517</v>
      </c>
      <c r="B12" s="13">
        <v>107.33</v>
      </c>
      <c r="C12" s="2">
        <v>11.67</v>
      </c>
      <c r="D12" s="3">
        <v>8.1970865467009428</v>
      </c>
      <c r="E12"/>
      <c r="F12"/>
      <c r="G12"/>
      <c r="H12"/>
      <c r="I12"/>
    </row>
    <row r="13" spans="1:9" x14ac:dyDescent="0.25">
      <c r="A13" s="1" t="s">
        <v>26</v>
      </c>
      <c r="B13" s="13">
        <v>184971.68999999997</v>
      </c>
      <c r="C13" s="2">
        <v>171121.91</v>
      </c>
      <c r="D13" s="3">
        <v>8.093516487748395E-2</v>
      </c>
      <c r="E13"/>
      <c r="F13"/>
      <c r="G13"/>
      <c r="H13"/>
      <c r="I13"/>
    </row>
    <row r="14" spans="1:9" x14ac:dyDescent="0.25">
      <c r="A14" s="4" t="s">
        <v>505</v>
      </c>
      <c r="B14" s="13">
        <v>182528.11</v>
      </c>
      <c r="C14" s="2">
        <v>168890.74</v>
      </c>
      <c r="D14" s="3">
        <v>8.074670049998002E-2</v>
      </c>
      <c r="E14"/>
      <c r="F14"/>
      <c r="G14"/>
      <c r="H14"/>
      <c r="I14"/>
    </row>
    <row r="15" spans="1:9" x14ac:dyDescent="0.25">
      <c r="A15" s="4" t="s">
        <v>508</v>
      </c>
      <c r="B15" s="13">
        <v>2443.08</v>
      </c>
      <c r="C15" s="2">
        <v>2081.67</v>
      </c>
      <c r="D15" s="3">
        <v>0.17361541454697424</v>
      </c>
      <c r="E15"/>
      <c r="F15"/>
      <c r="G15"/>
      <c r="H15"/>
      <c r="I15"/>
    </row>
    <row r="16" spans="1:9" x14ac:dyDescent="0.25">
      <c r="A16" s="4" t="s">
        <v>507</v>
      </c>
      <c r="B16" s="13">
        <v>0.5</v>
      </c>
      <c r="C16" s="2">
        <v>149.5</v>
      </c>
      <c r="D16" s="3">
        <v>-0.99665551839464883</v>
      </c>
      <c r="E16"/>
      <c r="F16"/>
      <c r="G16"/>
      <c r="H16"/>
      <c r="I16"/>
    </row>
    <row r="17" spans="1:9" x14ac:dyDescent="0.25">
      <c r="A17" s="1" t="s">
        <v>270</v>
      </c>
      <c r="B17" s="13">
        <v>18200.5</v>
      </c>
      <c r="C17" s="2">
        <v>7450.42</v>
      </c>
      <c r="D17" s="3">
        <v>1.4428824146826622</v>
      </c>
      <c r="E17"/>
      <c r="F17"/>
      <c r="G17"/>
      <c r="H17"/>
      <c r="I17"/>
    </row>
    <row r="18" spans="1:9" x14ac:dyDescent="0.25">
      <c r="A18" s="4" t="s">
        <v>510</v>
      </c>
      <c r="B18" s="13">
        <v>18200.5</v>
      </c>
      <c r="C18" s="2">
        <v>7450.42</v>
      </c>
      <c r="D18" s="3">
        <v>1.4428824146826622</v>
      </c>
      <c r="E18"/>
      <c r="F18"/>
      <c r="G18"/>
      <c r="H18"/>
      <c r="I18"/>
    </row>
    <row r="19" spans="1:9" x14ac:dyDescent="0.25">
      <c r="A19" s="1" t="s">
        <v>32</v>
      </c>
      <c r="B19" s="13">
        <v>421365.51999999996</v>
      </c>
      <c r="C19" s="2">
        <v>398044.17</v>
      </c>
      <c r="D19" s="3">
        <v>5.8589854487756915E-2</v>
      </c>
      <c r="E19"/>
      <c r="F19"/>
      <c r="G19"/>
      <c r="H19"/>
      <c r="I19"/>
    </row>
    <row r="20" spans="1:9" x14ac:dyDescent="0.25">
      <c r="B20"/>
      <c r="C20"/>
      <c r="D20"/>
      <c r="E20"/>
      <c r="F20"/>
      <c r="G20"/>
      <c r="H20"/>
      <c r="I20"/>
    </row>
    <row r="21" spans="1:9" x14ac:dyDescent="0.25">
      <c r="B21"/>
      <c r="C21"/>
      <c r="D21"/>
      <c r="E21"/>
      <c r="F21"/>
      <c r="G21"/>
      <c r="H21"/>
      <c r="I21"/>
    </row>
    <row r="22" spans="1:9" x14ac:dyDescent="0.25">
      <c r="B22"/>
      <c r="C22"/>
      <c r="D22"/>
      <c r="E22"/>
      <c r="F22"/>
      <c r="G22"/>
      <c r="H22"/>
      <c r="I22"/>
    </row>
    <row r="23" spans="1:9" x14ac:dyDescent="0.25">
      <c r="B23"/>
      <c r="C23"/>
      <c r="D23"/>
      <c r="E23"/>
      <c r="F23"/>
      <c r="G23"/>
      <c r="H23"/>
      <c r="I23"/>
    </row>
    <row r="24" spans="1:9" x14ac:dyDescent="0.25">
      <c r="B24"/>
      <c r="C24"/>
      <c r="D24"/>
      <c r="E24"/>
      <c r="F24"/>
      <c r="G24"/>
      <c r="H24"/>
      <c r="I24"/>
    </row>
    <row r="25" spans="1:9" x14ac:dyDescent="0.25">
      <c r="B25"/>
      <c r="C25"/>
      <c r="D25"/>
      <c r="E25"/>
      <c r="F25"/>
      <c r="G25"/>
      <c r="H25"/>
      <c r="I25"/>
    </row>
    <row r="26" spans="1:9" x14ac:dyDescent="0.25">
      <c r="B26"/>
      <c r="C26"/>
      <c r="D26"/>
      <c r="E26"/>
      <c r="F26"/>
      <c r="G26"/>
      <c r="H26"/>
      <c r="I26"/>
    </row>
    <row r="27" spans="1:9" x14ac:dyDescent="0.25">
      <c r="B27"/>
      <c r="C27"/>
      <c r="D27"/>
      <c r="E27"/>
      <c r="F27"/>
      <c r="G27"/>
      <c r="H27"/>
      <c r="I27"/>
    </row>
    <row r="28" spans="1:9" x14ac:dyDescent="0.25">
      <c r="B28"/>
      <c r="C28"/>
      <c r="D28"/>
      <c r="E28"/>
      <c r="F28"/>
      <c r="G28"/>
      <c r="H28"/>
      <c r="I28"/>
    </row>
    <row r="29" spans="1:9" x14ac:dyDescent="0.25">
      <c r="B29"/>
      <c r="C29"/>
      <c r="D29"/>
      <c r="E29"/>
      <c r="F29"/>
      <c r="G29"/>
      <c r="H29"/>
      <c r="I29"/>
    </row>
    <row r="30" spans="1:9" x14ac:dyDescent="0.25">
      <c r="B30"/>
      <c r="C30"/>
      <c r="D30"/>
      <c r="E30"/>
      <c r="F30"/>
      <c r="G30"/>
      <c r="H30"/>
      <c r="I30"/>
    </row>
    <row r="31" spans="1:9" x14ac:dyDescent="0.25">
      <c r="B31"/>
      <c r="C31"/>
      <c r="D31"/>
      <c r="E31"/>
      <c r="F31"/>
      <c r="G31"/>
      <c r="H31"/>
      <c r="I31"/>
    </row>
    <row r="32" spans="1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mergeCells count="1">
    <mergeCell ref="A2:D2"/>
  </mergeCells>
  <conditionalFormatting sqref="E1:E3 E1167:E1048576">
    <cfRule type="cellIs" dxfId="18" priority="2" operator="lessThan">
      <formula>0</formula>
    </cfRule>
  </conditionalFormatting>
  <conditionalFormatting pivot="1" sqref="D5:D19">
    <cfRule type="cellIs" dxfId="17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7" orientation="portrait" r:id="rId2"/>
  <headerFooter>
    <oddHeader>&amp;C&amp;"Calibri,Bold"&amp;16New Zealand + Licensee Total Sales Summary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F5" sqref="F5"/>
    </sheetView>
  </sheetViews>
  <sheetFormatPr defaultRowHeight="15" x14ac:dyDescent="0.25"/>
  <cols>
    <col min="1" max="1" width="49.5703125" customWidth="1"/>
    <col min="2" max="2" width="16.28515625" style="6" customWidth="1"/>
    <col min="3" max="3" width="10.5703125" style="6" customWidth="1"/>
    <col min="4" max="4" width="10.42578125" style="6" customWidth="1"/>
    <col min="5" max="5" width="8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9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s="1">
        <v>538820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7" t="s">
        <v>22</v>
      </c>
      <c r="C5" s="27"/>
      <c r="D5" s="27"/>
      <c r="E5" s="27"/>
      <c r="F5" s="27" t="s">
        <v>24</v>
      </c>
      <c r="G5" s="27"/>
      <c r="H5" s="27"/>
      <c r="I5" s="27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62</v>
      </c>
      <c r="B7" s="9">
        <v>493.20000000000005</v>
      </c>
      <c r="C7" s="10">
        <v>2892.84</v>
      </c>
      <c r="D7" s="10">
        <v>409.44</v>
      </c>
      <c r="E7" s="11">
        <v>6.0653575615474802</v>
      </c>
      <c r="F7" s="9">
        <v>541.70000000000005</v>
      </c>
      <c r="G7" s="10">
        <v>17737.640000000014</v>
      </c>
      <c r="H7" s="10">
        <v>7330.76</v>
      </c>
      <c r="I7" s="11">
        <v>1.4196181569168835</v>
      </c>
      <c r="J7" s="7">
        <v>1034.9000000000003</v>
      </c>
      <c r="K7" s="2">
        <v>20630.48000000001</v>
      </c>
      <c r="L7" s="2">
        <v>7740.2</v>
      </c>
      <c r="M7" s="3">
        <v>1.665367819952974</v>
      </c>
    </row>
    <row r="8" spans="1:13" x14ac:dyDescent="0.25">
      <c r="A8" s="4" t="s">
        <v>61</v>
      </c>
      <c r="B8" s="9">
        <v>8.15</v>
      </c>
      <c r="C8" s="10">
        <v>351.5</v>
      </c>
      <c r="D8" s="10">
        <v>18.170000000000002</v>
      </c>
      <c r="E8" s="11">
        <v>18.345074298293888</v>
      </c>
      <c r="F8" s="9">
        <v>8.15</v>
      </c>
      <c r="G8" s="10">
        <v>1642.33</v>
      </c>
      <c r="H8" s="10">
        <v>555.91999999999996</v>
      </c>
      <c r="I8" s="11">
        <v>1.9542560080587135</v>
      </c>
      <c r="J8" s="7">
        <v>16.3</v>
      </c>
      <c r="K8" s="2">
        <v>1993.83</v>
      </c>
      <c r="L8" s="2">
        <v>574.08999999999992</v>
      </c>
      <c r="M8" s="3">
        <v>2.4730268773188877</v>
      </c>
    </row>
    <row r="9" spans="1:13" x14ac:dyDescent="0.25">
      <c r="A9" s="4" t="s">
        <v>63</v>
      </c>
      <c r="B9" s="9">
        <v>8.4499999999999993</v>
      </c>
      <c r="C9" s="10">
        <v>283.25</v>
      </c>
      <c r="D9" s="10">
        <v>17.920000000000002</v>
      </c>
      <c r="E9" s="11">
        <v>14.806361607142854</v>
      </c>
      <c r="F9" s="9">
        <v>8.4499999999999993</v>
      </c>
      <c r="G9" s="10">
        <v>1538.83</v>
      </c>
      <c r="H9" s="10">
        <v>663.08</v>
      </c>
      <c r="I9" s="11">
        <v>1.3207305302527597</v>
      </c>
      <c r="J9" s="7">
        <v>16.899999999999999</v>
      </c>
      <c r="K9" s="2">
        <v>1822.08</v>
      </c>
      <c r="L9" s="2">
        <v>681</v>
      </c>
      <c r="M9" s="3">
        <v>1.6755947136563876</v>
      </c>
    </row>
    <row r="10" spans="1:13" x14ac:dyDescent="0.25">
      <c r="A10" s="4" t="s">
        <v>68</v>
      </c>
      <c r="B10" s="9">
        <v>14.95</v>
      </c>
      <c r="C10" s="10">
        <v>262.92</v>
      </c>
      <c r="D10" s="10">
        <v>18.079999999999998</v>
      </c>
      <c r="E10" s="11">
        <v>13.542035398230091</v>
      </c>
      <c r="F10" s="9">
        <v>14.95</v>
      </c>
      <c r="G10" s="10">
        <v>1294.42</v>
      </c>
      <c r="H10" s="10">
        <v>341.25</v>
      </c>
      <c r="I10" s="11">
        <v>2.7931721611721616</v>
      </c>
      <c r="J10" s="7">
        <v>29.9</v>
      </c>
      <c r="K10" s="2">
        <v>1557.3400000000001</v>
      </c>
      <c r="L10" s="2">
        <v>359.33</v>
      </c>
      <c r="M10" s="3">
        <v>3.3340105195781042</v>
      </c>
    </row>
    <row r="11" spans="1:13" x14ac:dyDescent="0.25">
      <c r="A11" s="4" t="s">
        <v>70</v>
      </c>
      <c r="B11" s="9">
        <v>10.75</v>
      </c>
      <c r="C11" s="10">
        <v>163.75</v>
      </c>
      <c r="D11" s="10">
        <v>27.17</v>
      </c>
      <c r="E11" s="11">
        <v>5.026867868973131</v>
      </c>
      <c r="F11" s="9">
        <v>10.75</v>
      </c>
      <c r="G11" s="10">
        <v>1087.17</v>
      </c>
      <c r="H11" s="10">
        <v>468.67</v>
      </c>
      <c r="I11" s="11">
        <v>1.3196918940832569</v>
      </c>
      <c r="J11" s="7">
        <v>21.5</v>
      </c>
      <c r="K11" s="2">
        <v>1250.92</v>
      </c>
      <c r="L11" s="2">
        <v>495.84000000000003</v>
      </c>
      <c r="M11" s="3">
        <v>1.5228299451435947</v>
      </c>
    </row>
    <row r="12" spans="1:13" x14ac:dyDescent="0.25">
      <c r="A12" s="4" t="s">
        <v>71</v>
      </c>
      <c r="B12" s="9">
        <v>16.95</v>
      </c>
      <c r="C12" s="10">
        <v>218</v>
      </c>
      <c r="D12" s="10">
        <v>52.92</v>
      </c>
      <c r="E12" s="11">
        <v>3.1194255479969764</v>
      </c>
      <c r="F12" s="9">
        <v>16.95</v>
      </c>
      <c r="G12" s="10">
        <v>1315.83</v>
      </c>
      <c r="H12" s="10">
        <v>755.75</v>
      </c>
      <c r="I12" s="11">
        <v>0.74109163083030094</v>
      </c>
      <c r="J12" s="7">
        <v>33.9</v>
      </c>
      <c r="K12" s="2">
        <v>1533.83</v>
      </c>
      <c r="L12" s="2">
        <v>808.67</v>
      </c>
      <c r="M12" s="3">
        <v>0.89673167052073155</v>
      </c>
    </row>
    <row r="13" spans="1:13" x14ac:dyDescent="0.25">
      <c r="A13" s="4" t="s">
        <v>72</v>
      </c>
      <c r="B13" s="9">
        <v>10.95</v>
      </c>
      <c r="C13" s="10">
        <v>200.67</v>
      </c>
      <c r="D13" s="10">
        <v>3.25</v>
      </c>
      <c r="E13" s="11">
        <v>60.744615384615379</v>
      </c>
      <c r="F13" s="9">
        <v>10.95</v>
      </c>
      <c r="G13" s="10">
        <v>1060.83</v>
      </c>
      <c r="H13" s="10">
        <v>106.5</v>
      </c>
      <c r="I13" s="11">
        <v>8.9608450704225344</v>
      </c>
      <c r="J13" s="7">
        <v>21.9</v>
      </c>
      <c r="K13" s="2">
        <v>1261.5</v>
      </c>
      <c r="L13" s="2">
        <v>109.75</v>
      </c>
      <c r="M13" s="3">
        <v>10.494305239179955</v>
      </c>
    </row>
    <row r="14" spans="1:13" x14ac:dyDescent="0.25">
      <c r="A14" s="16" t="s">
        <v>74</v>
      </c>
      <c r="B14" s="17">
        <v>14.75</v>
      </c>
      <c r="C14" s="18">
        <v>155.66999999999999</v>
      </c>
      <c r="D14" s="18"/>
      <c r="E14" s="19">
        <v>0</v>
      </c>
      <c r="F14" s="17">
        <v>14.75</v>
      </c>
      <c r="G14" s="18">
        <v>1089.67</v>
      </c>
      <c r="H14" s="18"/>
      <c r="I14" s="19">
        <v>0</v>
      </c>
      <c r="J14" s="20">
        <v>29.5</v>
      </c>
      <c r="K14" s="21">
        <v>1245.3400000000001</v>
      </c>
      <c r="L14" s="21"/>
      <c r="M14" s="22">
        <v>0</v>
      </c>
    </row>
    <row r="15" spans="1:13" x14ac:dyDescent="0.25">
      <c r="A15" s="4" t="s">
        <v>77</v>
      </c>
      <c r="B15" s="9">
        <v>10.75</v>
      </c>
      <c r="C15" s="10">
        <v>144.66999999999999</v>
      </c>
      <c r="D15" s="10">
        <v>14.75</v>
      </c>
      <c r="E15" s="11">
        <v>8.8081355932203387</v>
      </c>
      <c r="F15" s="9">
        <v>10.75</v>
      </c>
      <c r="G15" s="10">
        <v>758.58</v>
      </c>
      <c r="H15" s="10">
        <v>52.58</v>
      </c>
      <c r="I15" s="11">
        <v>13.427158615443135</v>
      </c>
      <c r="J15" s="7">
        <v>21.5</v>
      </c>
      <c r="K15" s="2">
        <v>903.25</v>
      </c>
      <c r="L15" s="2">
        <v>67.33</v>
      </c>
      <c r="M15" s="3">
        <v>12.415268082578345</v>
      </c>
    </row>
    <row r="16" spans="1:13" x14ac:dyDescent="0.25">
      <c r="A16" s="4" t="s">
        <v>80</v>
      </c>
      <c r="B16" s="9">
        <v>10.4</v>
      </c>
      <c r="C16" s="10">
        <v>105.33</v>
      </c>
      <c r="D16" s="10">
        <v>6.08</v>
      </c>
      <c r="E16" s="11">
        <v>16.324013157894736</v>
      </c>
      <c r="F16" s="9">
        <v>10.4</v>
      </c>
      <c r="G16" s="10">
        <v>676.67</v>
      </c>
      <c r="H16" s="10">
        <v>241.08</v>
      </c>
      <c r="I16" s="11">
        <v>1.8068276090924171</v>
      </c>
      <c r="J16" s="7">
        <v>20.8</v>
      </c>
      <c r="K16" s="2">
        <v>782</v>
      </c>
      <c r="L16" s="2">
        <v>247.16000000000003</v>
      </c>
      <c r="M16" s="3">
        <v>2.1639423854992712</v>
      </c>
    </row>
    <row r="17" spans="1:13" x14ac:dyDescent="0.25">
      <c r="A17" s="4" t="s">
        <v>86</v>
      </c>
      <c r="B17" s="9">
        <v>10.6</v>
      </c>
      <c r="C17" s="10">
        <v>68.67</v>
      </c>
      <c r="D17" s="10">
        <v>6.25</v>
      </c>
      <c r="E17" s="11">
        <v>9.9871999999999996</v>
      </c>
      <c r="F17" s="9">
        <v>10.6</v>
      </c>
      <c r="G17" s="10">
        <v>582.58000000000004</v>
      </c>
      <c r="H17" s="10">
        <v>148</v>
      </c>
      <c r="I17" s="11">
        <v>2.9363513513513517</v>
      </c>
      <c r="J17" s="7">
        <v>21.2</v>
      </c>
      <c r="K17" s="2">
        <v>651.25</v>
      </c>
      <c r="L17" s="2">
        <v>154.25</v>
      </c>
      <c r="M17" s="3">
        <v>3.2220421393841168</v>
      </c>
    </row>
    <row r="18" spans="1:13" x14ac:dyDescent="0.25">
      <c r="A18" s="4" t="s">
        <v>87</v>
      </c>
      <c r="B18" s="9">
        <v>14.05</v>
      </c>
      <c r="C18" s="10">
        <v>108.17</v>
      </c>
      <c r="D18" s="10">
        <v>19.920000000000002</v>
      </c>
      <c r="E18" s="11">
        <v>4.4302208835341359</v>
      </c>
      <c r="F18" s="9">
        <v>14.05</v>
      </c>
      <c r="G18" s="10">
        <v>665.17</v>
      </c>
      <c r="H18" s="10">
        <v>341.42</v>
      </c>
      <c r="I18" s="11">
        <v>0.94824556265010818</v>
      </c>
      <c r="J18" s="7">
        <v>28.1</v>
      </c>
      <c r="K18" s="2">
        <v>773.33999999999992</v>
      </c>
      <c r="L18" s="2">
        <v>361.34000000000003</v>
      </c>
      <c r="M18" s="3">
        <v>1.1402003653069128</v>
      </c>
    </row>
    <row r="19" spans="1:13" x14ac:dyDescent="0.25">
      <c r="A19" s="4" t="s">
        <v>92</v>
      </c>
      <c r="B19" s="9">
        <v>10.1</v>
      </c>
      <c r="C19" s="10">
        <v>89.83</v>
      </c>
      <c r="D19" s="10">
        <v>7.67</v>
      </c>
      <c r="E19" s="11">
        <v>10.711864406779661</v>
      </c>
      <c r="F19" s="9">
        <v>10.1</v>
      </c>
      <c r="G19" s="10">
        <v>523.16999999999996</v>
      </c>
      <c r="H19" s="10">
        <v>201.67</v>
      </c>
      <c r="I19" s="11">
        <v>1.5941885258094908</v>
      </c>
      <c r="J19" s="7">
        <v>20.2</v>
      </c>
      <c r="K19" s="2">
        <v>613</v>
      </c>
      <c r="L19" s="2">
        <v>209.33999999999997</v>
      </c>
      <c r="M19" s="3">
        <v>1.9282506926531007</v>
      </c>
    </row>
    <row r="20" spans="1:13" x14ac:dyDescent="0.25">
      <c r="A20" s="4" t="s">
        <v>93</v>
      </c>
      <c r="B20" s="9">
        <v>21.25</v>
      </c>
      <c r="C20" s="10">
        <v>98.58</v>
      </c>
      <c r="D20" s="10"/>
      <c r="E20" s="11">
        <v>0</v>
      </c>
      <c r="F20" s="9">
        <v>21.25</v>
      </c>
      <c r="G20" s="10">
        <v>426.08</v>
      </c>
      <c r="H20" s="10">
        <v>2.17</v>
      </c>
      <c r="I20" s="11">
        <v>195.35023041474653</v>
      </c>
      <c r="J20" s="7">
        <v>42.5</v>
      </c>
      <c r="K20" s="2">
        <v>524.66</v>
      </c>
      <c r="L20" s="2">
        <v>2.17</v>
      </c>
      <c r="M20" s="3">
        <v>240.77880184331798</v>
      </c>
    </row>
    <row r="21" spans="1:13" x14ac:dyDescent="0.25">
      <c r="A21" s="4" t="s">
        <v>95</v>
      </c>
      <c r="B21" s="9">
        <v>14.8</v>
      </c>
      <c r="C21" s="10">
        <v>83.83</v>
      </c>
      <c r="D21" s="10">
        <v>17.25</v>
      </c>
      <c r="E21" s="11">
        <v>3.8597101449275359</v>
      </c>
      <c r="F21" s="9">
        <v>14.8</v>
      </c>
      <c r="G21" s="10">
        <v>558.08000000000004</v>
      </c>
      <c r="H21" s="10">
        <v>313.92</v>
      </c>
      <c r="I21" s="11">
        <v>0.77777777777777779</v>
      </c>
      <c r="J21" s="7">
        <v>29.6</v>
      </c>
      <c r="K21" s="2">
        <v>641.91000000000008</v>
      </c>
      <c r="L21" s="2">
        <v>331.17</v>
      </c>
      <c r="M21" s="3">
        <v>0.93830962949542551</v>
      </c>
    </row>
    <row r="22" spans="1:13" x14ac:dyDescent="0.25">
      <c r="A22" s="4" t="s">
        <v>101</v>
      </c>
      <c r="B22" s="9">
        <v>14.8</v>
      </c>
      <c r="C22" s="10">
        <v>57.17</v>
      </c>
      <c r="D22" s="10">
        <v>34.92</v>
      </c>
      <c r="E22" s="11">
        <v>0.6371706758304696</v>
      </c>
      <c r="F22" s="9">
        <v>14.8</v>
      </c>
      <c r="G22" s="10">
        <v>602.5</v>
      </c>
      <c r="H22" s="10">
        <v>403.75</v>
      </c>
      <c r="I22" s="11">
        <v>0.49226006191950467</v>
      </c>
      <c r="J22" s="7">
        <v>29.6</v>
      </c>
      <c r="K22" s="2">
        <v>659.67</v>
      </c>
      <c r="L22" s="2">
        <v>438.67</v>
      </c>
      <c r="M22" s="3">
        <v>0.50379556386349633</v>
      </c>
    </row>
    <row r="23" spans="1:13" x14ac:dyDescent="0.25">
      <c r="A23" s="4" t="s">
        <v>103</v>
      </c>
      <c r="B23" s="9">
        <v>10.6</v>
      </c>
      <c r="C23" s="10">
        <v>46.5</v>
      </c>
      <c r="D23" s="10">
        <v>8.33</v>
      </c>
      <c r="E23" s="11">
        <v>4.5822328931572631</v>
      </c>
      <c r="F23" s="9">
        <v>10.6</v>
      </c>
      <c r="G23" s="10">
        <v>381.92</v>
      </c>
      <c r="H23" s="10">
        <v>137</v>
      </c>
      <c r="I23" s="11">
        <v>1.7877372262773723</v>
      </c>
      <c r="J23" s="7">
        <v>21.2</v>
      </c>
      <c r="K23" s="2">
        <v>428.42</v>
      </c>
      <c r="L23" s="2">
        <v>145.33000000000001</v>
      </c>
      <c r="M23" s="3">
        <v>1.9479116493497557</v>
      </c>
    </row>
    <row r="24" spans="1:13" x14ac:dyDescent="0.25">
      <c r="A24" s="4" t="s">
        <v>105</v>
      </c>
      <c r="B24" s="9">
        <v>17.8</v>
      </c>
      <c r="C24" s="10">
        <v>50.17</v>
      </c>
      <c r="D24" s="10">
        <v>33</v>
      </c>
      <c r="E24" s="11">
        <v>0.52030303030303038</v>
      </c>
      <c r="F24" s="9">
        <v>17.8</v>
      </c>
      <c r="G24" s="10">
        <v>436.42</v>
      </c>
      <c r="H24" s="10">
        <v>209.92</v>
      </c>
      <c r="I24" s="11">
        <v>1.0789824695121952</v>
      </c>
      <c r="J24" s="7">
        <v>35.6</v>
      </c>
      <c r="K24" s="2">
        <v>486.59000000000003</v>
      </c>
      <c r="L24" s="2">
        <v>242.92</v>
      </c>
      <c r="M24" s="3">
        <v>1.0030874361929856</v>
      </c>
    </row>
    <row r="25" spans="1:13" x14ac:dyDescent="0.25">
      <c r="A25" s="4" t="s">
        <v>106</v>
      </c>
      <c r="B25" s="9">
        <v>17.25</v>
      </c>
      <c r="C25" s="10">
        <v>55.17</v>
      </c>
      <c r="D25" s="10">
        <v>6.17</v>
      </c>
      <c r="E25" s="11">
        <v>7.941653160453809</v>
      </c>
      <c r="F25" s="9">
        <v>17.25</v>
      </c>
      <c r="G25" s="10">
        <v>335.17</v>
      </c>
      <c r="H25" s="10">
        <v>62.67</v>
      </c>
      <c r="I25" s="11">
        <v>4.3481729695228974</v>
      </c>
      <c r="J25" s="7">
        <v>34.5</v>
      </c>
      <c r="K25" s="2">
        <v>390.34000000000003</v>
      </c>
      <c r="L25" s="2">
        <v>68.84</v>
      </c>
      <c r="M25" s="3">
        <v>4.6702498547356184</v>
      </c>
    </row>
    <row r="26" spans="1:13" x14ac:dyDescent="0.25">
      <c r="A26" s="4" t="s">
        <v>107</v>
      </c>
      <c r="B26" s="9">
        <v>7.25</v>
      </c>
      <c r="C26" s="10">
        <v>0.57999999999999996</v>
      </c>
      <c r="D26" s="10">
        <v>1.33</v>
      </c>
      <c r="E26" s="11">
        <v>-0.56390977443609025</v>
      </c>
      <c r="F26" s="9">
        <v>7.25</v>
      </c>
      <c r="G26" s="10">
        <v>119.92</v>
      </c>
      <c r="H26" s="10">
        <v>106</v>
      </c>
      <c r="I26" s="11">
        <v>0.13132075471698115</v>
      </c>
      <c r="J26" s="7">
        <v>14.5</v>
      </c>
      <c r="K26" s="2">
        <v>120.5</v>
      </c>
      <c r="L26" s="2">
        <v>107.33</v>
      </c>
      <c r="M26" s="3">
        <v>0.12270567408925745</v>
      </c>
    </row>
    <row r="27" spans="1:13" x14ac:dyDescent="0.25">
      <c r="A27" s="4" t="s">
        <v>108</v>
      </c>
      <c r="B27" s="9">
        <v>22.25</v>
      </c>
      <c r="C27" s="10">
        <v>32.92</v>
      </c>
      <c r="D27" s="10">
        <v>5.92</v>
      </c>
      <c r="E27" s="11">
        <v>4.5608108108108105</v>
      </c>
      <c r="F27" s="9">
        <v>22.25</v>
      </c>
      <c r="G27" s="10">
        <v>221</v>
      </c>
      <c r="H27" s="10">
        <v>61.5</v>
      </c>
      <c r="I27" s="11">
        <v>2.5934959349593494</v>
      </c>
      <c r="J27" s="7">
        <v>44.5</v>
      </c>
      <c r="K27" s="2">
        <v>253.92000000000002</v>
      </c>
      <c r="L27" s="2">
        <v>67.42</v>
      </c>
      <c r="M27" s="3">
        <v>2.7662414713734798</v>
      </c>
    </row>
    <row r="28" spans="1:13" x14ac:dyDescent="0.25">
      <c r="A28" s="4" t="s">
        <v>109</v>
      </c>
      <c r="B28" s="9">
        <v>13.75</v>
      </c>
      <c r="C28" s="10">
        <v>33</v>
      </c>
      <c r="D28" s="10">
        <v>5.33</v>
      </c>
      <c r="E28" s="11">
        <v>5.1913696060037529</v>
      </c>
      <c r="F28" s="9">
        <v>13.75</v>
      </c>
      <c r="G28" s="10">
        <v>253</v>
      </c>
      <c r="H28" s="10">
        <v>85.83</v>
      </c>
      <c r="I28" s="11">
        <v>1.9476872888267507</v>
      </c>
      <c r="J28" s="7">
        <v>27.5</v>
      </c>
      <c r="K28" s="2">
        <v>286</v>
      </c>
      <c r="L28" s="2">
        <v>91.16</v>
      </c>
      <c r="M28" s="3">
        <v>2.1373409390083373</v>
      </c>
    </row>
    <row r="29" spans="1:13" x14ac:dyDescent="0.25">
      <c r="A29" s="4" t="s">
        <v>112</v>
      </c>
      <c r="B29" s="9">
        <v>16.850000000000001</v>
      </c>
      <c r="C29" s="10">
        <v>38</v>
      </c>
      <c r="D29" s="10"/>
      <c r="E29" s="11">
        <v>0</v>
      </c>
      <c r="F29" s="9">
        <v>16.850000000000001</v>
      </c>
      <c r="G29" s="10">
        <v>173.58</v>
      </c>
      <c r="H29" s="10"/>
      <c r="I29" s="11">
        <v>0</v>
      </c>
      <c r="J29" s="7">
        <v>33.700000000000003</v>
      </c>
      <c r="K29" s="2">
        <v>211.58</v>
      </c>
      <c r="L29" s="2"/>
      <c r="M29" s="3">
        <v>0</v>
      </c>
    </row>
    <row r="30" spans="1:13" x14ac:dyDescent="0.25">
      <c r="A30" s="4" t="s">
        <v>117</v>
      </c>
      <c r="B30" s="9">
        <v>10.15</v>
      </c>
      <c r="C30" s="10">
        <v>30</v>
      </c>
      <c r="D30" s="10">
        <v>57.83</v>
      </c>
      <c r="E30" s="11">
        <v>-0.48123811170672659</v>
      </c>
      <c r="F30" s="9">
        <v>10.15</v>
      </c>
      <c r="G30" s="10">
        <v>418.58</v>
      </c>
      <c r="H30" s="10">
        <v>913.67</v>
      </c>
      <c r="I30" s="11">
        <v>-0.54186960281064278</v>
      </c>
      <c r="J30" s="7">
        <v>20.3</v>
      </c>
      <c r="K30" s="2">
        <v>448.58</v>
      </c>
      <c r="L30" s="2">
        <v>971.5</v>
      </c>
      <c r="M30" s="3">
        <v>-0.53826042202779212</v>
      </c>
    </row>
    <row r="31" spans="1:13" x14ac:dyDescent="0.25">
      <c r="A31" s="4" t="s">
        <v>119</v>
      </c>
      <c r="B31" s="9">
        <v>15</v>
      </c>
      <c r="C31" s="10">
        <v>25.83</v>
      </c>
      <c r="D31" s="10"/>
      <c r="E31" s="11">
        <v>0</v>
      </c>
      <c r="F31" s="9">
        <v>15</v>
      </c>
      <c r="G31" s="10">
        <v>320.58</v>
      </c>
      <c r="H31" s="10">
        <v>4.08</v>
      </c>
      <c r="I31" s="11">
        <v>77.57352941176471</v>
      </c>
      <c r="J31" s="7">
        <v>30</v>
      </c>
      <c r="K31" s="2">
        <v>346.40999999999997</v>
      </c>
      <c r="L31" s="2">
        <v>4.08</v>
      </c>
      <c r="M31" s="3">
        <v>83.904411764705884</v>
      </c>
    </row>
    <row r="32" spans="1:13" x14ac:dyDescent="0.25">
      <c r="A32" s="4" t="s">
        <v>120</v>
      </c>
      <c r="B32" s="9">
        <v>8.35</v>
      </c>
      <c r="C32" s="10">
        <v>49.25</v>
      </c>
      <c r="D32" s="10">
        <v>3.17</v>
      </c>
      <c r="E32" s="11">
        <v>14.53627760252366</v>
      </c>
      <c r="F32" s="9">
        <v>8.35</v>
      </c>
      <c r="G32" s="10">
        <v>247.33</v>
      </c>
      <c r="H32" s="10">
        <v>193.58</v>
      </c>
      <c r="I32" s="11">
        <v>0.27766298171298687</v>
      </c>
      <c r="J32" s="7">
        <v>16.7</v>
      </c>
      <c r="K32" s="2">
        <v>296.58000000000004</v>
      </c>
      <c r="L32" s="2">
        <v>196.75</v>
      </c>
      <c r="M32" s="3">
        <v>0.50739517153748437</v>
      </c>
    </row>
    <row r="33" spans="1:13" x14ac:dyDescent="0.25">
      <c r="A33" s="4" t="s">
        <v>122</v>
      </c>
      <c r="B33" s="9">
        <v>14.2</v>
      </c>
      <c r="C33" s="10">
        <v>21.5</v>
      </c>
      <c r="D33" s="10">
        <v>1.5</v>
      </c>
      <c r="E33" s="11">
        <v>13.333333333333334</v>
      </c>
      <c r="F33" s="9">
        <v>14.2</v>
      </c>
      <c r="G33" s="10">
        <v>250.42</v>
      </c>
      <c r="H33" s="10">
        <v>33.17</v>
      </c>
      <c r="I33" s="11">
        <v>6.5495930057280676</v>
      </c>
      <c r="J33" s="7">
        <v>28.4</v>
      </c>
      <c r="K33" s="2">
        <v>271.91999999999996</v>
      </c>
      <c r="L33" s="2">
        <v>34.67</v>
      </c>
      <c r="M33" s="3">
        <v>6.8430920103836153</v>
      </c>
    </row>
    <row r="34" spans="1:13" x14ac:dyDescent="0.25">
      <c r="A34" s="4" t="s">
        <v>123</v>
      </c>
      <c r="B34" s="9">
        <v>23.85</v>
      </c>
      <c r="C34" s="10">
        <v>33</v>
      </c>
      <c r="D34" s="10">
        <v>11.67</v>
      </c>
      <c r="E34" s="11">
        <v>1.8277634961439588</v>
      </c>
      <c r="F34" s="9">
        <v>23.85</v>
      </c>
      <c r="G34" s="10">
        <v>202.58</v>
      </c>
      <c r="H34" s="10">
        <v>102.92</v>
      </c>
      <c r="I34" s="11">
        <v>0.96832491255343967</v>
      </c>
      <c r="J34" s="7">
        <v>47.7</v>
      </c>
      <c r="K34" s="2">
        <v>235.58</v>
      </c>
      <c r="L34" s="2">
        <v>114.59</v>
      </c>
      <c r="M34" s="3">
        <v>1.0558512959246007</v>
      </c>
    </row>
    <row r="35" spans="1:13" x14ac:dyDescent="0.25">
      <c r="A35" s="4" t="s">
        <v>125</v>
      </c>
      <c r="B35" s="9">
        <v>17.25</v>
      </c>
      <c r="C35" s="10">
        <v>31.17</v>
      </c>
      <c r="D35" s="10">
        <v>0.75</v>
      </c>
      <c r="E35" s="11">
        <v>40.56</v>
      </c>
      <c r="F35" s="9">
        <v>17.25</v>
      </c>
      <c r="G35" s="10">
        <v>199.08</v>
      </c>
      <c r="H35" s="10">
        <v>75.75</v>
      </c>
      <c r="I35" s="11">
        <v>1.6281188118811882</v>
      </c>
      <c r="J35" s="7">
        <v>34.5</v>
      </c>
      <c r="K35" s="2">
        <v>230.25</v>
      </c>
      <c r="L35" s="2">
        <v>76.5</v>
      </c>
      <c r="M35" s="3">
        <v>2.0098039215686274</v>
      </c>
    </row>
    <row r="36" spans="1:13" x14ac:dyDescent="0.25">
      <c r="A36" s="4" t="s">
        <v>150</v>
      </c>
      <c r="B36" s="9">
        <v>13.25</v>
      </c>
      <c r="C36" s="10">
        <v>23.33</v>
      </c>
      <c r="D36" s="10">
        <v>20.92</v>
      </c>
      <c r="E36" s="11">
        <v>0.11520076481835546</v>
      </c>
      <c r="F36" s="9">
        <v>13.25</v>
      </c>
      <c r="G36" s="10">
        <v>147.41999999999999</v>
      </c>
      <c r="H36" s="10">
        <v>253.5</v>
      </c>
      <c r="I36" s="11">
        <v>-0.4184615384615385</v>
      </c>
      <c r="J36" s="7">
        <v>26.5</v>
      </c>
      <c r="K36" s="2">
        <v>170.75</v>
      </c>
      <c r="L36" s="2">
        <v>274.42</v>
      </c>
      <c r="M36" s="3">
        <v>-0.37777858756650395</v>
      </c>
    </row>
    <row r="37" spans="1:13" x14ac:dyDescent="0.25">
      <c r="A37" s="4" t="s">
        <v>152</v>
      </c>
      <c r="B37" s="9"/>
      <c r="C37" s="10"/>
      <c r="D37" s="10"/>
      <c r="E37" s="11">
        <v>0</v>
      </c>
      <c r="F37" s="9">
        <v>6.25</v>
      </c>
      <c r="G37" s="10">
        <v>4.08</v>
      </c>
      <c r="H37" s="10">
        <v>10.08</v>
      </c>
      <c r="I37" s="11">
        <v>-0.59523809523809523</v>
      </c>
      <c r="J37" s="7">
        <v>6.25</v>
      </c>
      <c r="K37" s="2">
        <v>4.08</v>
      </c>
      <c r="L37" s="2">
        <v>10.08</v>
      </c>
      <c r="M37" s="3">
        <v>-0.59523809523809523</v>
      </c>
    </row>
    <row r="38" spans="1:13" x14ac:dyDescent="0.25">
      <c r="A38" s="4" t="s">
        <v>236</v>
      </c>
      <c r="B38" s="9"/>
      <c r="C38" s="10"/>
      <c r="D38" s="10"/>
      <c r="E38" s="11">
        <v>0</v>
      </c>
      <c r="F38" s="9">
        <v>7.95</v>
      </c>
      <c r="G38" s="10">
        <v>1.75</v>
      </c>
      <c r="H38" s="10">
        <v>3.17</v>
      </c>
      <c r="I38" s="11">
        <v>-0.44794952681388012</v>
      </c>
      <c r="J38" s="7">
        <v>7.95</v>
      </c>
      <c r="K38" s="2">
        <v>1.75</v>
      </c>
      <c r="L38" s="2">
        <v>3.17</v>
      </c>
      <c r="M38" s="3">
        <v>-0.44794952681388012</v>
      </c>
    </row>
    <row r="39" spans="1:13" x14ac:dyDescent="0.25">
      <c r="A39" s="4" t="s">
        <v>243</v>
      </c>
      <c r="B39" s="9"/>
      <c r="C39" s="10"/>
      <c r="D39" s="10"/>
      <c r="E39" s="11">
        <v>0</v>
      </c>
      <c r="F39" s="9">
        <v>7.95</v>
      </c>
      <c r="G39" s="10">
        <v>1</v>
      </c>
      <c r="H39" s="10">
        <v>8.33</v>
      </c>
      <c r="I39" s="11">
        <v>-0.87995198079231696</v>
      </c>
      <c r="J39" s="7">
        <v>7.95</v>
      </c>
      <c r="K39" s="2">
        <v>1</v>
      </c>
      <c r="L39" s="2">
        <v>8.33</v>
      </c>
      <c r="M39" s="3">
        <v>-0.87995198079231696</v>
      </c>
    </row>
    <row r="40" spans="1:13" x14ac:dyDescent="0.25">
      <c r="A40" s="4" t="s">
        <v>260</v>
      </c>
      <c r="B40" s="9"/>
      <c r="C40" s="10"/>
      <c r="D40" s="10"/>
      <c r="E40" s="11">
        <v>0</v>
      </c>
      <c r="F40" s="9">
        <v>6.45</v>
      </c>
      <c r="G40" s="10">
        <v>1.83</v>
      </c>
      <c r="H40" s="10">
        <v>5</v>
      </c>
      <c r="I40" s="11">
        <v>-0.63400000000000001</v>
      </c>
      <c r="J40" s="7">
        <v>6.45</v>
      </c>
      <c r="K40" s="2">
        <v>1.83</v>
      </c>
      <c r="L40" s="2">
        <v>5</v>
      </c>
      <c r="M40" s="3">
        <v>-0.63400000000000001</v>
      </c>
    </row>
    <row r="41" spans="1:13" x14ac:dyDescent="0.25">
      <c r="A41" s="4" t="s">
        <v>262</v>
      </c>
      <c r="B41" s="9"/>
      <c r="C41" s="10"/>
      <c r="D41" s="10"/>
      <c r="E41" s="11">
        <v>0</v>
      </c>
      <c r="F41" s="9">
        <v>10.95</v>
      </c>
      <c r="G41" s="10">
        <v>0.08</v>
      </c>
      <c r="H41" s="10">
        <v>1.08</v>
      </c>
      <c r="I41" s="11">
        <v>-0.92592592592592582</v>
      </c>
      <c r="J41" s="7">
        <v>10.95</v>
      </c>
      <c r="K41" s="2">
        <v>0.08</v>
      </c>
      <c r="L41" s="2">
        <v>1.08</v>
      </c>
      <c r="M41" s="3">
        <v>-0.92592592592592582</v>
      </c>
    </row>
    <row r="42" spans="1:13" x14ac:dyDescent="0.25">
      <c r="A42" s="4" t="s">
        <v>263</v>
      </c>
      <c r="B42" s="9"/>
      <c r="C42" s="10"/>
      <c r="D42" s="10"/>
      <c r="E42" s="11">
        <v>0</v>
      </c>
      <c r="F42" s="9">
        <v>8.9499999999999993</v>
      </c>
      <c r="G42" s="10">
        <v>2.33</v>
      </c>
      <c r="H42" s="10">
        <v>31.75</v>
      </c>
      <c r="I42" s="11">
        <v>-0.92661417322834649</v>
      </c>
      <c r="J42" s="7">
        <v>8.9499999999999993</v>
      </c>
      <c r="K42" s="2">
        <v>2.33</v>
      </c>
      <c r="L42" s="2">
        <v>31.75</v>
      </c>
      <c r="M42" s="3">
        <v>-0.92661417322834649</v>
      </c>
    </row>
    <row r="43" spans="1:13" x14ac:dyDescent="0.25">
      <c r="A43" s="4" t="s">
        <v>425</v>
      </c>
      <c r="B43" s="9">
        <v>19</v>
      </c>
      <c r="C43" s="10">
        <v>5.25</v>
      </c>
      <c r="D43" s="10">
        <v>1.58</v>
      </c>
      <c r="E43" s="11">
        <v>2.3227848101265822</v>
      </c>
      <c r="F43" s="9">
        <v>19</v>
      </c>
      <c r="G43" s="10">
        <v>92.17</v>
      </c>
      <c r="H43" s="10">
        <v>49.92</v>
      </c>
      <c r="I43" s="11">
        <v>0.84635416666666663</v>
      </c>
      <c r="J43" s="7">
        <v>38</v>
      </c>
      <c r="K43" s="2">
        <v>97.42</v>
      </c>
      <c r="L43" s="2">
        <v>51.5</v>
      </c>
      <c r="M43" s="3">
        <v>0.89165048543689329</v>
      </c>
    </row>
    <row r="44" spans="1:13" x14ac:dyDescent="0.25">
      <c r="A44" s="4" t="s">
        <v>447</v>
      </c>
      <c r="B44" s="9">
        <v>10.75</v>
      </c>
      <c r="C44" s="10">
        <v>0.57999999999999996</v>
      </c>
      <c r="D44" s="10">
        <v>1.92</v>
      </c>
      <c r="E44" s="11">
        <v>-0.69791666666666663</v>
      </c>
      <c r="F44" s="9">
        <v>10.75</v>
      </c>
      <c r="G44" s="10">
        <v>31.83</v>
      </c>
      <c r="H44" s="10">
        <v>353.83</v>
      </c>
      <c r="I44" s="11">
        <v>-0.91004154537489756</v>
      </c>
      <c r="J44" s="7">
        <v>21.5</v>
      </c>
      <c r="K44" s="2">
        <v>32.409999999999997</v>
      </c>
      <c r="L44" s="2">
        <v>355.75</v>
      </c>
      <c r="M44" s="3">
        <v>-0.90889669711876331</v>
      </c>
    </row>
    <row r="45" spans="1:13" x14ac:dyDescent="0.25">
      <c r="A45" s="4" t="s">
        <v>454</v>
      </c>
      <c r="B45" s="9">
        <v>39.950000000000003</v>
      </c>
      <c r="C45" s="10">
        <v>0</v>
      </c>
      <c r="D45" s="10">
        <v>5.67</v>
      </c>
      <c r="E45" s="11">
        <v>0</v>
      </c>
      <c r="F45" s="9">
        <v>39.950000000000003</v>
      </c>
      <c r="G45" s="10">
        <v>15.83</v>
      </c>
      <c r="H45" s="10">
        <v>32.25</v>
      </c>
      <c r="I45" s="11">
        <v>-0.50914728682170551</v>
      </c>
      <c r="J45" s="7">
        <v>79.900000000000006</v>
      </c>
      <c r="K45" s="2">
        <v>15.83</v>
      </c>
      <c r="L45" s="2">
        <v>37.92</v>
      </c>
      <c r="M45" s="3">
        <v>-0.58254219409282704</v>
      </c>
    </row>
    <row r="46" spans="1:13" x14ac:dyDescent="0.25">
      <c r="A46" s="4" t="s">
        <v>574</v>
      </c>
      <c r="B46" s="9">
        <v>13</v>
      </c>
      <c r="C46" s="10">
        <v>21.58</v>
      </c>
      <c r="D46" s="10"/>
      <c r="E46" s="11">
        <v>0</v>
      </c>
      <c r="F46" s="9">
        <v>13</v>
      </c>
      <c r="G46" s="10">
        <v>21.58</v>
      </c>
      <c r="H46" s="10"/>
      <c r="I46" s="11">
        <v>0</v>
      </c>
      <c r="J46" s="7">
        <v>26</v>
      </c>
      <c r="K46" s="2">
        <v>43.16</v>
      </c>
      <c r="L46" s="2"/>
      <c r="M46" s="3">
        <v>0</v>
      </c>
    </row>
    <row r="47" spans="1:13" x14ac:dyDescent="0.25">
      <c r="A47" s="4" t="s">
        <v>581</v>
      </c>
      <c r="B47" s="9">
        <v>11</v>
      </c>
      <c r="C47" s="10">
        <v>3</v>
      </c>
      <c r="D47" s="10"/>
      <c r="E47" s="11">
        <v>0</v>
      </c>
      <c r="F47" s="9">
        <v>11</v>
      </c>
      <c r="G47" s="10">
        <v>36.25</v>
      </c>
      <c r="H47" s="10"/>
      <c r="I47" s="11">
        <v>0</v>
      </c>
      <c r="J47" s="7">
        <v>22</v>
      </c>
      <c r="K47" s="2">
        <v>39.25</v>
      </c>
      <c r="L47" s="2"/>
      <c r="M47" s="3">
        <v>0</v>
      </c>
    </row>
    <row r="48" spans="1:13" x14ac:dyDescent="0.25">
      <c r="A48" s="1" t="s">
        <v>208</v>
      </c>
      <c r="B48" s="9"/>
      <c r="C48" s="10"/>
      <c r="D48" s="10"/>
      <c r="E48" s="11">
        <v>0</v>
      </c>
      <c r="F48" s="9">
        <v>13.1</v>
      </c>
      <c r="G48" s="10">
        <v>70.92</v>
      </c>
      <c r="H48" s="10"/>
      <c r="I48" s="11">
        <v>0</v>
      </c>
      <c r="J48" s="7">
        <v>13.1</v>
      </c>
      <c r="K48" s="2">
        <v>70.92</v>
      </c>
      <c r="L48" s="2"/>
      <c r="M48" s="3">
        <v>0</v>
      </c>
    </row>
    <row r="49" spans="1:13" x14ac:dyDescent="0.25">
      <c r="A49" s="4" t="s">
        <v>207</v>
      </c>
      <c r="B49" s="9"/>
      <c r="C49" s="10"/>
      <c r="D49" s="10"/>
      <c r="E49" s="11">
        <v>0</v>
      </c>
      <c r="F49" s="9">
        <v>13.1</v>
      </c>
      <c r="G49" s="10">
        <v>70.92</v>
      </c>
      <c r="H49" s="10"/>
      <c r="I49" s="11">
        <v>0</v>
      </c>
      <c r="J49" s="7">
        <v>13.1</v>
      </c>
      <c r="K49" s="2">
        <v>70.92</v>
      </c>
      <c r="L49" s="2"/>
      <c r="M49" s="3">
        <v>0</v>
      </c>
    </row>
    <row r="50" spans="1:13" x14ac:dyDescent="0.25">
      <c r="A50" s="1" t="s">
        <v>32</v>
      </c>
      <c r="B50" s="9">
        <v>493.20000000000005</v>
      </c>
      <c r="C50" s="10">
        <v>2892.84</v>
      </c>
      <c r="D50" s="10">
        <v>409.44</v>
      </c>
      <c r="E50" s="11">
        <v>6.0653575615474802</v>
      </c>
      <c r="F50" s="9">
        <v>554.80000000000007</v>
      </c>
      <c r="G50" s="10">
        <v>17808.560000000012</v>
      </c>
      <c r="H50" s="10">
        <v>7330.76</v>
      </c>
      <c r="I50" s="11">
        <v>1.4292924608089763</v>
      </c>
      <c r="J50" s="7">
        <v>1048.0000000000002</v>
      </c>
      <c r="K50" s="2">
        <v>20701.400000000009</v>
      </c>
      <c r="L50" s="2">
        <v>7740.2</v>
      </c>
      <c r="M50" s="3">
        <v>1.6745303738921486</v>
      </c>
    </row>
    <row r="51" spans="1:13" x14ac:dyDescent="0.25">
      <c r="B51"/>
      <c r="C51"/>
      <c r="D51"/>
      <c r="E51"/>
      <c r="F51"/>
      <c r="G51"/>
      <c r="H51"/>
      <c r="I51"/>
    </row>
    <row r="52" spans="1:13" x14ac:dyDescent="0.25">
      <c r="B52"/>
      <c r="C52"/>
      <c r="D52"/>
      <c r="E52"/>
      <c r="F52"/>
      <c r="G52"/>
      <c r="H52"/>
      <c r="I52"/>
    </row>
    <row r="53" spans="1:13" x14ac:dyDescent="0.25">
      <c r="B53"/>
      <c r="C53"/>
      <c r="D53"/>
      <c r="E53"/>
      <c r="F53"/>
      <c r="G53"/>
      <c r="H53"/>
      <c r="I53"/>
    </row>
    <row r="54" spans="1:13" x14ac:dyDescent="0.25">
      <c r="B54"/>
      <c r="C54"/>
      <c r="D54"/>
      <c r="E54"/>
      <c r="F54"/>
      <c r="G54"/>
      <c r="H54"/>
      <c r="I54"/>
    </row>
    <row r="55" spans="1:13" x14ac:dyDescent="0.25">
      <c r="B55"/>
      <c r="C55"/>
      <c r="D55"/>
      <c r="E55"/>
      <c r="F55"/>
      <c r="G55"/>
      <c r="H55"/>
      <c r="I55"/>
    </row>
    <row r="56" spans="1:13" x14ac:dyDescent="0.25">
      <c r="B56"/>
      <c r="C56"/>
      <c r="D56"/>
      <c r="E56"/>
      <c r="F56"/>
      <c r="G56"/>
      <c r="H56"/>
      <c r="I56"/>
    </row>
    <row r="57" spans="1:13" x14ac:dyDescent="0.25">
      <c r="B57"/>
      <c r="C57"/>
      <c r="D57"/>
      <c r="E57"/>
      <c r="F57"/>
      <c r="G57"/>
      <c r="H57"/>
      <c r="I57"/>
    </row>
    <row r="58" spans="1:13" x14ac:dyDescent="0.25">
      <c r="B58"/>
      <c r="C58"/>
      <c r="D58"/>
      <c r="E58"/>
      <c r="F58"/>
      <c r="G58"/>
      <c r="H58"/>
      <c r="I58"/>
    </row>
    <row r="59" spans="1:13" x14ac:dyDescent="0.25">
      <c r="B59"/>
      <c r="C59"/>
      <c r="D59"/>
      <c r="E59"/>
      <c r="F59"/>
      <c r="G59"/>
      <c r="H59"/>
      <c r="I59"/>
    </row>
    <row r="60" spans="1:13" x14ac:dyDescent="0.25">
      <c r="B60"/>
      <c r="C60"/>
      <c r="D60"/>
      <c r="E60"/>
      <c r="F60"/>
      <c r="G60"/>
      <c r="H60"/>
      <c r="I60"/>
    </row>
    <row r="61" spans="1:13" x14ac:dyDescent="0.25">
      <c r="B61"/>
      <c r="C61"/>
      <c r="D61"/>
      <c r="E61"/>
      <c r="F61"/>
      <c r="G61"/>
      <c r="H61"/>
      <c r="I61"/>
    </row>
    <row r="62" spans="1:13" x14ac:dyDescent="0.25">
      <c r="B62"/>
      <c r="C62"/>
      <c r="D62"/>
      <c r="E62"/>
      <c r="F62"/>
      <c r="G62"/>
      <c r="H62"/>
      <c r="I62"/>
    </row>
    <row r="63" spans="1:13" x14ac:dyDescent="0.25">
      <c r="B63"/>
      <c r="C63"/>
      <c r="D63"/>
      <c r="E63"/>
      <c r="F63"/>
      <c r="G63"/>
      <c r="H63"/>
      <c r="I63"/>
    </row>
    <row r="64" spans="1:13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6" priority="2" operator="lessThan">
      <formula>0</formula>
    </cfRule>
  </conditionalFormatting>
  <conditionalFormatting pivot="1" sqref="E7:E50 I7:I50 M7:M50">
    <cfRule type="cellIs" dxfId="15" priority="1" operator="lessThan">
      <formula>0</formula>
    </cfRule>
  </conditionalFormatting>
  <printOptions horizontalCentered="1"/>
  <pageMargins left="0.11811023622047245" right="0.11811023622047245" top="0.74803149606299213" bottom="0" header="0.31496062992125984" footer="0.31496062992125984"/>
  <pageSetup scale="77" orientation="portrait" r:id="rId2"/>
  <headerFooter>
    <oddHeader>&amp;C&amp;"Calibri,Bold"&amp;14LICENSEE ONLY LISTINGS - ALL COUNTRIES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E5" sqref="E5"/>
    </sheetView>
  </sheetViews>
  <sheetFormatPr defaultRowHeight="15" x14ac:dyDescent="0.25"/>
  <cols>
    <col min="1" max="1" width="39.85546875" customWidth="1"/>
    <col min="2" max="2" width="17.85546875" style="6" customWidth="1"/>
    <col min="3" max="3" width="10.42578125" style="6" customWidth="1"/>
    <col min="4" max="4" width="6.140625" style="6" customWidth="1"/>
    <col min="5" max="5" width="10.5703125" style="6" customWidth="1"/>
    <col min="6" max="6" width="10.42578125" style="6" customWidth="1"/>
    <col min="7" max="7" width="7.8554687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20</v>
      </c>
    </row>
    <row r="2" spans="1:10" x14ac:dyDescent="0.25">
      <c r="A2" s="5" t="s">
        <v>6</v>
      </c>
      <c r="B2" t="s">
        <v>34</v>
      </c>
    </row>
    <row r="4" spans="1:10" x14ac:dyDescent="0.25">
      <c r="B4" s="5" t="s">
        <v>35</v>
      </c>
      <c r="C4"/>
      <c r="D4"/>
      <c r="E4"/>
      <c r="F4"/>
      <c r="G4"/>
      <c r="H4"/>
      <c r="I4"/>
    </row>
    <row r="5" spans="1:10" x14ac:dyDescent="0.25">
      <c r="B5" s="27" t="s">
        <v>22</v>
      </c>
      <c r="C5" s="27"/>
      <c r="D5" s="27"/>
      <c r="E5" s="27" t="s">
        <v>24</v>
      </c>
      <c r="F5" s="27"/>
      <c r="G5" s="27"/>
      <c r="H5" t="s">
        <v>36</v>
      </c>
      <c r="I5" t="s">
        <v>37</v>
      </c>
      <c r="J5" t="s">
        <v>38</v>
      </c>
    </row>
    <row r="6" spans="1:10" x14ac:dyDescent="0.25">
      <c r="A6" s="5" t="s">
        <v>28</v>
      </c>
      <c r="B6" s="8" t="s">
        <v>29</v>
      </c>
      <c r="C6" s="6" t="s">
        <v>30</v>
      </c>
      <c r="D6" s="6" t="s">
        <v>31</v>
      </c>
      <c r="E6" s="8" t="s">
        <v>29</v>
      </c>
      <c r="F6" s="6" t="s">
        <v>30</v>
      </c>
      <c r="G6" s="6" t="s">
        <v>31</v>
      </c>
      <c r="H6"/>
      <c r="I6"/>
    </row>
    <row r="7" spans="1:10" x14ac:dyDescent="0.25">
      <c r="A7" s="1" t="s">
        <v>42</v>
      </c>
      <c r="B7" s="12">
        <v>17888.929999999997</v>
      </c>
      <c r="C7" s="10">
        <v>15196.99</v>
      </c>
      <c r="D7" s="11">
        <v>0.17713639345686197</v>
      </c>
      <c r="E7" s="12">
        <v>180925.55</v>
      </c>
      <c r="F7" s="10">
        <v>167797.40999999997</v>
      </c>
      <c r="G7" s="11">
        <v>7.8238037166366375E-2</v>
      </c>
      <c r="H7" s="13">
        <v>198814.47999999998</v>
      </c>
      <c r="I7" s="2">
        <v>182994.39999999997</v>
      </c>
      <c r="J7" s="3">
        <v>8.6451170090450932E-2</v>
      </c>
    </row>
    <row r="8" spans="1:10" x14ac:dyDescent="0.25">
      <c r="A8" s="1" t="s">
        <v>54</v>
      </c>
      <c r="B8" s="12">
        <v>196.82999999999998</v>
      </c>
      <c r="C8" s="10">
        <v>172.32999999999998</v>
      </c>
      <c r="D8" s="11">
        <v>0.14216909417977139</v>
      </c>
      <c r="E8" s="12">
        <v>2431.17</v>
      </c>
      <c r="F8" s="10">
        <v>1894.83</v>
      </c>
      <c r="G8" s="11">
        <v>0.28305441649118929</v>
      </c>
      <c r="H8" s="13">
        <v>2628</v>
      </c>
      <c r="I8" s="2">
        <v>2067.16</v>
      </c>
      <c r="J8" s="3">
        <v>0.27130942936202335</v>
      </c>
    </row>
    <row r="9" spans="1:10" x14ac:dyDescent="0.25">
      <c r="A9" s="1" t="s">
        <v>51</v>
      </c>
      <c r="B9" s="12"/>
      <c r="C9" s="10"/>
      <c r="D9" s="11">
        <v>0</v>
      </c>
      <c r="E9" s="12">
        <v>0.5</v>
      </c>
      <c r="F9" s="10">
        <v>157.08000000000001</v>
      </c>
      <c r="G9" s="11">
        <v>-0.99681690858161442</v>
      </c>
      <c r="H9" s="13">
        <v>0.5</v>
      </c>
      <c r="I9" s="2">
        <v>157.08000000000001</v>
      </c>
      <c r="J9" s="3">
        <v>-0.99681690858161442</v>
      </c>
    </row>
    <row r="10" spans="1:10" x14ac:dyDescent="0.25">
      <c r="A10" s="1" t="s">
        <v>248</v>
      </c>
      <c r="B10" s="12"/>
      <c r="C10" s="10"/>
      <c r="D10" s="11">
        <v>0</v>
      </c>
      <c r="E10" s="12">
        <v>0.08</v>
      </c>
      <c r="F10" s="10">
        <v>588.08000000000004</v>
      </c>
      <c r="G10" s="11">
        <v>-0.99986396408651879</v>
      </c>
      <c r="H10" s="13">
        <v>0.08</v>
      </c>
      <c r="I10" s="2">
        <v>588.08000000000004</v>
      </c>
      <c r="J10" s="3">
        <v>-0.99986396408651879</v>
      </c>
    </row>
    <row r="11" spans="1:10" x14ac:dyDescent="0.25">
      <c r="A11" s="1" t="s">
        <v>32</v>
      </c>
      <c r="B11" s="12">
        <v>18085.759999999998</v>
      </c>
      <c r="C11" s="10">
        <v>15369.32</v>
      </c>
      <c r="D11" s="11">
        <v>0.1767443192021507</v>
      </c>
      <c r="E11" s="12">
        <v>183357.3</v>
      </c>
      <c r="F11" s="10">
        <v>170437.39999999994</v>
      </c>
      <c r="G11" s="11">
        <v>7.5804371575722562E-2</v>
      </c>
      <c r="H11" s="13">
        <v>201443.05999999997</v>
      </c>
      <c r="I11" s="2">
        <v>185806.71999999994</v>
      </c>
      <c r="J11" s="3">
        <v>8.4153791638967773E-2</v>
      </c>
    </row>
    <row r="12" spans="1:10" x14ac:dyDescent="0.25">
      <c r="B12"/>
      <c r="C12"/>
      <c r="D12"/>
      <c r="E12"/>
      <c r="F12"/>
      <c r="G12"/>
      <c r="H12"/>
      <c r="I12"/>
    </row>
    <row r="13" spans="1:10" x14ac:dyDescent="0.25">
      <c r="B13"/>
      <c r="C13"/>
      <c r="D13"/>
      <c r="E13"/>
      <c r="F13"/>
      <c r="G13"/>
      <c r="H13"/>
      <c r="I13"/>
    </row>
    <row r="14" spans="1:10" x14ac:dyDescent="0.25">
      <c r="B14"/>
      <c r="C14"/>
      <c r="D14"/>
      <c r="E14"/>
      <c r="F14"/>
      <c r="G14"/>
      <c r="H14"/>
      <c r="I14"/>
    </row>
    <row r="15" spans="1:10" x14ac:dyDescent="0.25">
      <c r="B15"/>
      <c r="C15"/>
      <c r="D15"/>
      <c r="E15"/>
      <c r="F15"/>
      <c r="G15"/>
      <c r="H15"/>
      <c r="I15"/>
    </row>
    <row r="16" spans="1:10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4" priority="2" operator="lessThan">
      <formula>0</formula>
    </cfRule>
  </conditionalFormatting>
  <conditionalFormatting pivot="1" sqref="D7:D11 G7:G11 J7:J11">
    <cfRule type="cellIs" dxfId="13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orientation="portrait" r:id="rId2"/>
  <headerFooter>
    <oddHeader>&amp;C&amp;"Calibri,Bold"&amp;14WINES CATEGORY - NZ SUMMARY BY SUBSET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G18" sqref="G18"/>
    </sheetView>
  </sheetViews>
  <sheetFormatPr defaultRowHeight="15" x14ac:dyDescent="0.25"/>
  <cols>
    <col min="1" max="1" width="46.42578125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7.8554687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7.8554687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34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7" t="s">
        <v>22</v>
      </c>
      <c r="C5" s="27"/>
      <c r="D5" s="27"/>
      <c r="E5" s="27"/>
      <c r="F5" s="27" t="s">
        <v>24</v>
      </c>
      <c r="G5" s="27"/>
      <c r="H5" s="27"/>
      <c r="I5" s="27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42</v>
      </c>
      <c r="B7" s="9">
        <v>364.49999999999989</v>
      </c>
      <c r="C7" s="10">
        <v>17888.93</v>
      </c>
      <c r="D7" s="10">
        <v>15196.99</v>
      </c>
      <c r="E7" s="11">
        <v>0.17713639345686222</v>
      </c>
      <c r="F7" s="9">
        <v>388.39999999999986</v>
      </c>
      <c r="G7" s="10">
        <v>180925.54999999996</v>
      </c>
      <c r="H7" s="10">
        <v>167797.41</v>
      </c>
      <c r="I7" s="11">
        <v>7.8238037166366015E-2</v>
      </c>
      <c r="J7" s="7">
        <v>752.89999999999986</v>
      </c>
      <c r="K7" s="2">
        <v>198814.47999999995</v>
      </c>
      <c r="L7" s="2">
        <v>182994.39999999997</v>
      </c>
      <c r="M7" s="3">
        <v>8.6451170090450807E-2</v>
      </c>
    </row>
    <row r="8" spans="1:13" x14ac:dyDescent="0.25">
      <c r="A8" s="4" t="s">
        <v>41</v>
      </c>
      <c r="B8" s="9">
        <v>14.95</v>
      </c>
      <c r="C8" s="10">
        <v>8935.75</v>
      </c>
      <c r="D8" s="10">
        <v>5958.92</v>
      </c>
      <c r="E8" s="11">
        <v>0.49955864485510798</v>
      </c>
      <c r="F8" s="9">
        <v>14.95</v>
      </c>
      <c r="G8" s="10">
        <v>45197.33</v>
      </c>
      <c r="H8" s="10">
        <v>37938.92</v>
      </c>
      <c r="I8" s="11">
        <v>0.19131830848110604</v>
      </c>
      <c r="J8" s="7">
        <v>29.9</v>
      </c>
      <c r="K8" s="2">
        <v>54133.08</v>
      </c>
      <c r="L8" s="2">
        <v>43897.84</v>
      </c>
      <c r="M8" s="3">
        <v>0.23316044707438921</v>
      </c>
    </row>
    <row r="9" spans="1:13" x14ac:dyDescent="0.25">
      <c r="A9" s="4" t="s">
        <v>299</v>
      </c>
      <c r="B9" s="9">
        <v>14.95</v>
      </c>
      <c r="C9" s="10">
        <v>2545.5</v>
      </c>
      <c r="D9" s="10">
        <v>1688</v>
      </c>
      <c r="E9" s="11">
        <v>0.5079976303317536</v>
      </c>
      <c r="F9" s="9">
        <v>14.95</v>
      </c>
      <c r="G9" s="10">
        <v>29343.5</v>
      </c>
      <c r="H9" s="10">
        <v>20830.75</v>
      </c>
      <c r="I9" s="11">
        <v>0.4086626741715973</v>
      </c>
      <c r="J9" s="7">
        <v>29.9</v>
      </c>
      <c r="K9" s="2">
        <v>31889</v>
      </c>
      <c r="L9" s="2">
        <v>22518.75</v>
      </c>
      <c r="M9" s="3">
        <v>0.41610879822370245</v>
      </c>
    </row>
    <row r="10" spans="1:13" x14ac:dyDescent="0.25">
      <c r="A10" s="4" t="s">
        <v>49</v>
      </c>
      <c r="B10" s="9">
        <v>17.95</v>
      </c>
      <c r="C10" s="10">
        <v>894.17</v>
      </c>
      <c r="D10" s="10">
        <v>2422.33</v>
      </c>
      <c r="E10" s="11">
        <v>-0.63086367257970632</v>
      </c>
      <c r="F10" s="9">
        <v>17.95</v>
      </c>
      <c r="G10" s="10">
        <v>22179.25</v>
      </c>
      <c r="H10" s="10">
        <v>22464.080000000002</v>
      </c>
      <c r="I10" s="11">
        <v>-1.2679352993757222E-2</v>
      </c>
      <c r="J10" s="7">
        <v>35.9</v>
      </c>
      <c r="K10" s="2">
        <v>23073.42</v>
      </c>
      <c r="L10" s="2">
        <v>24886.410000000003</v>
      </c>
      <c r="M10" s="3">
        <v>-7.2850604004354377E-2</v>
      </c>
    </row>
    <row r="11" spans="1:13" x14ac:dyDescent="0.25">
      <c r="A11" s="4" t="s">
        <v>52</v>
      </c>
      <c r="B11" s="9">
        <v>19.8</v>
      </c>
      <c r="C11" s="10">
        <v>744.42</v>
      </c>
      <c r="D11" s="10">
        <v>650.83000000000004</v>
      </c>
      <c r="E11" s="11">
        <v>0.14380099257870704</v>
      </c>
      <c r="F11" s="9">
        <v>19.8</v>
      </c>
      <c r="G11" s="10">
        <v>10489</v>
      </c>
      <c r="H11" s="10">
        <v>9019.17</v>
      </c>
      <c r="I11" s="11">
        <v>0.16296732404423023</v>
      </c>
      <c r="J11" s="7">
        <v>39.6</v>
      </c>
      <c r="K11" s="2">
        <v>11233.42</v>
      </c>
      <c r="L11" s="2">
        <v>9670</v>
      </c>
      <c r="M11" s="3">
        <v>0.16167735263702174</v>
      </c>
    </row>
    <row r="12" spans="1:13" x14ac:dyDescent="0.25">
      <c r="A12" s="4" t="s">
        <v>57</v>
      </c>
      <c r="B12" s="9">
        <v>17.95</v>
      </c>
      <c r="C12" s="10">
        <v>476.17</v>
      </c>
      <c r="D12" s="10">
        <v>1917.33</v>
      </c>
      <c r="E12" s="11">
        <v>-0.75164942915408406</v>
      </c>
      <c r="F12" s="9">
        <v>17.95</v>
      </c>
      <c r="G12" s="10">
        <v>10471.83</v>
      </c>
      <c r="H12" s="10">
        <v>12839.58</v>
      </c>
      <c r="I12" s="11">
        <v>-0.1844102377180562</v>
      </c>
      <c r="J12" s="7">
        <v>35.9</v>
      </c>
      <c r="K12" s="2">
        <v>10948</v>
      </c>
      <c r="L12" s="2">
        <v>14756.91</v>
      </c>
      <c r="M12" s="3">
        <v>-0.25811026834208517</v>
      </c>
    </row>
    <row r="13" spans="1:13" x14ac:dyDescent="0.25">
      <c r="A13" s="4" t="s">
        <v>56</v>
      </c>
      <c r="B13" s="9">
        <v>16.95</v>
      </c>
      <c r="C13" s="10">
        <v>397.17</v>
      </c>
      <c r="D13" s="10">
        <v>404.83</v>
      </c>
      <c r="E13" s="11">
        <v>-1.8921522614430669E-2</v>
      </c>
      <c r="F13" s="9">
        <v>16.95</v>
      </c>
      <c r="G13" s="10">
        <v>9195.08</v>
      </c>
      <c r="H13" s="10">
        <v>11918.5</v>
      </c>
      <c r="I13" s="11">
        <v>-0.22850358686076269</v>
      </c>
      <c r="J13" s="7">
        <v>33.9</v>
      </c>
      <c r="K13" s="2">
        <v>9592.25</v>
      </c>
      <c r="L13" s="2">
        <v>12323.33</v>
      </c>
      <c r="M13" s="3">
        <v>-0.2216186696290694</v>
      </c>
    </row>
    <row r="14" spans="1:13" x14ac:dyDescent="0.25">
      <c r="A14" s="4" t="s">
        <v>58</v>
      </c>
      <c r="B14" s="9">
        <v>13.95</v>
      </c>
      <c r="C14" s="10">
        <v>438.58</v>
      </c>
      <c r="D14" s="10">
        <v>519.91999999999996</v>
      </c>
      <c r="E14" s="11">
        <v>-0.15644714571472532</v>
      </c>
      <c r="F14" s="9">
        <v>13.95</v>
      </c>
      <c r="G14" s="10">
        <v>6516.08</v>
      </c>
      <c r="H14" s="10">
        <v>6077.67</v>
      </c>
      <c r="I14" s="11">
        <v>7.2134551563345792E-2</v>
      </c>
      <c r="J14" s="7">
        <v>27.9</v>
      </c>
      <c r="K14" s="2">
        <v>6954.66</v>
      </c>
      <c r="L14" s="2">
        <v>6597.59</v>
      </c>
      <c r="M14" s="3">
        <v>5.4121277618039268E-2</v>
      </c>
    </row>
    <row r="15" spans="1:13" x14ac:dyDescent="0.25">
      <c r="A15" s="4" t="s">
        <v>91</v>
      </c>
      <c r="B15" s="9">
        <v>14.95</v>
      </c>
      <c r="C15" s="10">
        <v>980.25</v>
      </c>
      <c r="D15" s="10">
        <v>150.83000000000001</v>
      </c>
      <c r="E15" s="11">
        <v>5.499038652787906</v>
      </c>
      <c r="F15" s="9">
        <v>14.95</v>
      </c>
      <c r="G15" s="10">
        <v>6095.33</v>
      </c>
      <c r="H15" s="10">
        <v>3574.08</v>
      </c>
      <c r="I15" s="11">
        <v>0.70542629152117464</v>
      </c>
      <c r="J15" s="7">
        <v>29.9</v>
      </c>
      <c r="K15" s="2">
        <v>7075.58</v>
      </c>
      <c r="L15" s="2">
        <v>3724.91</v>
      </c>
      <c r="M15" s="3">
        <v>0.89953045845402979</v>
      </c>
    </row>
    <row r="16" spans="1:13" x14ac:dyDescent="0.25">
      <c r="A16" s="4" t="s">
        <v>48</v>
      </c>
      <c r="B16" s="9">
        <v>12.95</v>
      </c>
      <c r="C16" s="10">
        <v>928.75</v>
      </c>
      <c r="D16" s="10"/>
      <c r="E16" s="11">
        <v>0</v>
      </c>
      <c r="F16" s="9">
        <v>12.95</v>
      </c>
      <c r="G16" s="10">
        <v>5857.83</v>
      </c>
      <c r="H16" s="10"/>
      <c r="I16" s="11">
        <v>0</v>
      </c>
      <c r="J16" s="7">
        <v>25.9</v>
      </c>
      <c r="K16" s="2">
        <v>6786.58</v>
      </c>
      <c r="L16" s="2"/>
      <c r="M16" s="3">
        <v>0</v>
      </c>
    </row>
    <row r="17" spans="1:13" x14ac:dyDescent="0.25">
      <c r="A17" s="4" t="s">
        <v>320</v>
      </c>
      <c r="B17" s="9">
        <v>16.95</v>
      </c>
      <c r="C17" s="10">
        <v>300.58</v>
      </c>
      <c r="D17" s="10">
        <v>234.17</v>
      </c>
      <c r="E17" s="11">
        <v>0.28359738651407096</v>
      </c>
      <c r="F17" s="9">
        <v>16.95</v>
      </c>
      <c r="G17" s="10">
        <v>5425.75</v>
      </c>
      <c r="H17" s="10">
        <v>4567.67</v>
      </c>
      <c r="I17" s="11">
        <v>0.18785945569623022</v>
      </c>
      <c r="J17" s="7">
        <v>33.9</v>
      </c>
      <c r="K17" s="2">
        <v>5726.33</v>
      </c>
      <c r="L17" s="2">
        <v>4801.84</v>
      </c>
      <c r="M17" s="3">
        <v>0.19252828082568343</v>
      </c>
    </row>
    <row r="18" spans="1:13" x14ac:dyDescent="0.25">
      <c r="A18" s="4" t="s">
        <v>47</v>
      </c>
      <c r="B18" s="9">
        <v>16.75</v>
      </c>
      <c r="C18" s="10">
        <v>181.33</v>
      </c>
      <c r="D18" s="10">
        <v>151.16999999999999</v>
      </c>
      <c r="E18" s="11">
        <v>0.19951048488456721</v>
      </c>
      <c r="F18" s="9">
        <v>16.75</v>
      </c>
      <c r="G18" s="10">
        <v>5200.58</v>
      </c>
      <c r="H18" s="10">
        <v>5883.25</v>
      </c>
      <c r="I18" s="11">
        <v>-0.11603620447881699</v>
      </c>
      <c r="J18" s="7">
        <v>33.5</v>
      </c>
      <c r="K18" s="2">
        <v>5381.91</v>
      </c>
      <c r="L18" s="2">
        <v>6034.42</v>
      </c>
      <c r="M18" s="3">
        <v>-0.10813135313750123</v>
      </c>
    </row>
    <row r="19" spans="1:13" x14ac:dyDescent="0.25">
      <c r="A19" s="4" t="s">
        <v>75</v>
      </c>
      <c r="B19" s="9">
        <v>15.95</v>
      </c>
      <c r="C19" s="10">
        <v>170</v>
      </c>
      <c r="D19" s="10">
        <v>135.75</v>
      </c>
      <c r="E19" s="11">
        <v>0.25230202578268879</v>
      </c>
      <c r="F19" s="9">
        <v>15.95</v>
      </c>
      <c r="G19" s="10">
        <v>4746</v>
      </c>
      <c r="H19" s="10">
        <v>5860.5</v>
      </c>
      <c r="I19" s="11">
        <v>-0.1901714870744817</v>
      </c>
      <c r="J19" s="7">
        <v>31.9</v>
      </c>
      <c r="K19" s="2">
        <v>4916</v>
      </c>
      <c r="L19" s="2">
        <v>5996.25</v>
      </c>
      <c r="M19" s="3">
        <v>-0.18015426308109234</v>
      </c>
    </row>
    <row r="20" spans="1:13" x14ac:dyDescent="0.25">
      <c r="A20" s="4" t="s">
        <v>65</v>
      </c>
      <c r="B20" s="9">
        <v>14.95</v>
      </c>
      <c r="C20" s="10">
        <v>219.67</v>
      </c>
      <c r="D20" s="10">
        <v>193.25</v>
      </c>
      <c r="E20" s="11">
        <v>0.13671410090556269</v>
      </c>
      <c r="F20" s="9">
        <v>14.95</v>
      </c>
      <c r="G20" s="10">
        <v>3587.33</v>
      </c>
      <c r="H20" s="10">
        <v>4401.17</v>
      </c>
      <c r="I20" s="11">
        <v>-0.18491446592610605</v>
      </c>
      <c r="J20" s="7">
        <v>29.9</v>
      </c>
      <c r="K20" s="2">
        <v>3807</v>
      </c>
      <c r="L20" s="2">
        <v>4594.42</v>
      </c>
      <c r="M20" s="3">
        <v>-0.1713861597328934</v>
      </c>
    </row>
    <row r="21" spans="1:13" x14ac:dyDescent="0.25">
      <c r="A21" s="4" t="s">
        <v>84</v>
      </c>
      <c r="B21" s="9">
        <v>18.95</v>
      </c>
      <c r="C21" s="10">
        <v>130.66999999999999</v>
      </c>
      <c r="D21" s="10">
        <v>90.5</v>
      </c>
      <c r="E21" s="11">
        <v>0.44386740331491698</v>
      </c>
      <c r="F21" s="9">
        <v>18.95</v>
      </c>
      <c r="G21" s="10">
        <v>3478.83</v>
      </c>
      <c r="H21" s="10">
        <v>3939.08</v>
      </c>
      <c r="I21" s="11">
        <v>-0.11684200371660387</v>
      </c>
      <c r="J21" s="7">
        <v>37.9</v>
      </c>
      <c r="K21" s="2">
        <v>3609.5</v>
      </c>
      <c r="L21" s="2">
        <v>4029.58</v>
      </c>
      <c r="M21" s="3">
        <v>-0.10424907806768942</v>
      </c>
    </row>
    <row r="22" spans="1:13" x14ac:dyDescent="0.25">
      <c r="A22" s="4" t="s">
        <v>79</v>
      </c>
      <c r="B22" s="9">
        <v>20</v>
      </c>
      <c r="C22" s="10">
        <v>129.16999999999999</v>
      </c>
      <c r="D22" s="10">
        <v>189.33</v>
      </c>
      <c r="E22" s="11">
        <v>-0.31775207309987863</v>
      </c>
      <c r="F22" s="9">
        <v>20</v>
      </c>
      <c r="G22" s="10">
        <v>3427</v>
      </c>
      <c r="H22" s="10">
        <v>4340</v>
      </c>
      <c r="I22" s="11">
        <v>-0.21036866359447004</v>
      </c>
      <c r="J22" s="7">
        <v>40</v>
      </c>
      <c r="K22" s="2">
        <v>3556.17</v>
      </c>
      <c r="L22" s="2">
        <v>4529.33</v>
      </c>
      <c r="M22" s="3">
        <v>-0.21485738508786065</v>
      </c>
    </row>
    <row r="23" spans="1:13" x14ac:dyDescent="0.25">
      <c r="A23" s="4" t="s">
        <v>81</v>
      </c>
      <c r="B23" s="9">
        <v>16.95</v>
      </c>
      <c r="C23" s="10">
        <v>166.25</v>
      </c>
      <c r="D23" s="10">
        <v>126.58</v>
      </c>
      <c r="E23" s="11">
        <v>0.31339864117554117</v>
      </c>
      <c r="F23" s="9">
        <v>16.95</v>
      </c>
      <c r="G23" s="10">
        <v>2540</v>
      </c>
      <c r="H23" s="10">
        <v>2906.83</v>
      </c>
      <c r="I23" s="11">
        <v>-0.12619589036854578</v>
      </c>
      <c r="J23" s="7">
        <v>33.9</v>
      </c>
      <c r="K23" s="2">
        <v>2706.25</v>
      </c>
      <c r="L23" s="2">
        <v>3033.41</v>
      </c>
      <c r="M23" s="3">
        <v>-0.1078522191197365</v>
      </c>
    </row>
    <row r="24" spans="1:13" x14ac:dyDescent="0.25">
      <c r="A24" s="4" t="s">
        <v>78</v>
      </c>
      <c r="B24" s="9">
        <v>12.55</v>
      </c>
      <c r="C24" s="10">
        <v>63.08</v>
      </c>
      <c r="D24" s="10"/>
      <c r="E24" s="11">
        <v>0</v>
      </c>
      <c r="F24" s="9">
        <v>12.55</v>
      </c>
      <c r="G24" s="10">
        <v>1675.5</v>
      </c>
      <c r="H24" s="10"/>
      <c r="I24" s="11">
        <v>0</v>
      </c>
      <c r="J24" s="7">
        <v>25.1</v>
      </c>
      <c r="K24" s="2">
        <v>1738.58</v>
      </c>
      <c r="L24" s="2"/>
      <c r="M24" s="3">
        <v>0</v>
      </c>
    </row>
    <row r="25" spans="1:13" x14ac:dyDescent="0.25">
      <c r="A25" s="4" t="s">
        <v>89</v>
      </c>
      <c r="B25" s="9">
        <v>18.95</v>
      </c>
      <c r="C25" s="10">
        <v>91.25</v>
      </c>
      <c r="D25" s="10">
        <v>90.33</v>
      </c>
      <c r="E25" s="11">
        <v>1.0184877670762777E-2</v>
      </c>
      <c r="F25" s="9">
        <v>18.95</v>
      </c>
      <c r="G25" s="10">
        <v>1488</v>
      </c>
      <c r="H25" s="10">
        <v>1407.33</v>
      </c>
      <c r="I25" s="11">
        <v>5.7321310566818072E-2</v>
      </c>
      <c r="J25" s="7">
        <v>37.9</v>
      </c>
      <c r="K25" s="2">
        <v>1579.25</v>
      </c>
      <c r="L25" s="2">
        <v>1497.6599999999999</v>
      </c>
      <c r="M25" s="3">
        <v>5.4478319511771803E-2</v>
      </c>
    </row>
    <row r="26" spans="1:13" x14ac:dyDescent="0.25">
      <c r="A26" s="4" t="s">
        <v>96</v>
      </c>
      <c r="B26" s="9">
        <v>14.95</v>
      </c>
      <c r="C26" s="10">
        <v>55.08</v>
      </c>
      <c r="D26" s="10">
        <v>67.42</v>
      </c>
      <c r="E26" s="11">
        <v>-0.18303174132304958</v>
      </c>
      <c r="F26" s="9">
        <v>14.95</v>
      </c>
      <c r="G26" s="10">
        <v>1424</v>
      </c>
      <c r="H26" s="10">
        <v>2256.42</v>
      </c>
      <c r="I26" s="11">
        <v>-0.36891181606261247</v>
      </c>
      <c r="J26" s="7">
        <v>29.9</v>
      </c>
      <c r="K26" s="2">
        <v>1479.08</v>
      </c>
      <c r="L26" s="2">
        <v>2323.84</v>
      </c>
      <c r="M26" s="3">
        <v>-0.36351900302946855</v>
      </c>
    </row>
    <row r="27" spans="1:13" x14ac:dyDescent="0.25">
      <c r="A27" s="4" t="s">
        <v>180</v>
      </c>
      <c r="B27" s="9">
        <v>11.95</v>
      </c>
      <c r="C27" s="10">
        <v>-0.08</v>
      </c>
      <c r="D27" s="10">
        <v>205.5</v>
      </c>
      <c r="E27" s="11">
        <v>-1.000389294403893</v>
      </c>
      <c r="F27" s="9">
        <v>11.95</v>
      </c>
      <c r="G27" s="10">
        <v>1172.5</v>
      </c>
      <c r="H27" s="10">
        <v>4399.83</v>
      </c>
      <c r="I27" s="11">
        <v>-0.73351243116211307</v>
      </c>
      <c r="J27" s="7">
        <v>23.9</v>
      </c>
      <c r="K27" s="2">
        <v>1172.42</v>
      </c>
      <c r="L27" s="2">
        <v>4605.33</v>
      </c>
      <c r="M27" s="3">
        <v>-0.74542106645994965</v>
      </c>
    </row>
    <row r="28" spans="1:13" x14ac:dyDescent="0.25">
      <c r="A28" s="4" t="s">
        <v>88</v>
      </c>
      <c r="B28" s="9">
        <v>11.8</v>
      </c>
      <c r="C28" s="10">
        <v>41.25</v>
      </c>
      <c r="D28" s="10"/>
      <c r="E28" s="11">
        <v>0</v>
      </c>
      <c r="F28" s="9">
        <v>11.8</v>
      </c>
      <c r="G28" s="10">
        <v>960.08</v>
      </c>
      <c r="H28" s="10"/>
      <c r="I28" s="11">
        <v>0</v>
      </c>
      <c r="J28" s="7">
        <v>23.6</v>
      </c>
      <c r="K28" s="2">
        <v>1001.33</v>
      </c>
      <c r="L28" s="2"/>
      <c r="M28" s="3">
        <v>0</v>
      </c>
    </row>
    <row r="29" spans="1:13" x14ac:dyDescent="0.25">
      <c r="A29" s="4" t="s">
        <v>193</v>
      </c>
      <c r="B29" s="9"/>
      <c r="C29" s="10"/>
      <c r="D29" s="10"/>
      <c r="E29" s="11">
        <v>0</v>
      </c>
      <c r="F29" s="9">
        <v>10.95</v>
      </c>
      <c r="G29" s="10">
        <v>454.5</v>
      </c>
      <c r="H29" s="10">
        <v>2700.67</v>
      </c>
      <c r="I29" s="11">
        <v>-0.83170842790863009</v>
      </c>
      <c r="J29" s="7">
        <v>10.95</v>
      </c>
      <c r="K29" s="2">
        <v>454.5</v>
      </c>
      <c r="L29" s="2">
        <v>2700.67</v>
      </c>
      <c r="M29" s="3">
        <v>-0.83170842790863009</v>
      </c>
    </row>
    <row r="30" spans="1:13" x14ac:dyDescent="0.25">
      <c r="A30" s="4" t="s">
        <v>264</v>
      </c>
      <c r="B30" s="9">
        <v>11.45</v>
      </c>
      <c r="C30" s="10">
        <v>-0.08</v>
      </c>
      <c r="D30" s="10"/>
      <c r="E30" s="11">
        <v>0</v>
      </c>
      <c r="F30" s="9">
        <v>11.45</v>
      </c>
      <c r="G30" s="10">
        <v>0.17</v>
      </c>
      <c r="H30" s="10">
        <v>470.83</v>
      </c>
      <c r="I30" s="11">
        <v>-0.99963893549688843</v>
      </c>
      <c r="J30" s="7">
        <v>22.9</v>
      </c>
      <c r="K30" s="2">
        <v>9.0000000000000011E-2</v>
      </c>
      <c r="L30" s="2">
        <v>470.83</v>
      </c>
      <c r="M30" s="3">
        <v>-0.9998088482042351</v>
      </c>
    </row>
    <row r="31" spans="1:13" x14ac:dyDescent="0.25">
      <c r="A31" s="4" t="s">
        <v>258</v>
      </c>
      <c r="B31" s="9"/>
      <c r="C31" s="10"/>
      <c r="D31" s="10"/>
      <c r="E31" s="11">
        <v>0</v>
      </c>
      <c r="F31" s="9">
        <v>12.95</v>
      </c>
      <c r="G31" s="10">
        <v>0.08</v>
      </c>
      <c r="H31" s="10">
        <v>1.08</v>
      </c>
      <c r="I31" s="11">
        <v>-0.92592592592592582</v>
      </c>
      <c r="J31" s="7">
        <v>12.95</v>
      </c>
      <c r="K31" s="2">
        <v>0.08</v>
      </c>
      <c r="L31" s="2">
        <v>1.08</v>
      </c>
      <c r="M31" s="3">
        <v>-0.92592592592592582</v>
      </c>
    </row>
    <row r="32" spans="1:13" x14ac:dyDescent="0.25">
      <c r="A32" s="4" t="s">
        <v>587</v>
      </c>
      <c r="B32" s="9">
        <v>17.95</v>
      </c>
      <c r="C32" s="10">
        <v>0</v>
      </c>
      <c r="D32" s="10"/>
      <c r="E32" s="11">
        <v>0</v>
      </c>
      <c r="F32" s="9">
        <v>17.95</v>
      </c>
      <c r="G32" s="10">
        <v>0</v>
      </c>
      <c r="H32" s="10"/>
      <c r="I32" s="11">
        <v>0</v>
      </c>
      <c r="J32" s="7">
        <v>35.9</v>
      </c>
      <c r="K32" s="2">
        <v>0</v>
      </c>
      <c r="L32" s="2"/>
      <c r="M32" s="3">
        <v>0</v>
      </c>
    </row>
    <row r="33" spans="1:13" x14ac:dyDescent="0.25">
      <c r="A33" s="1" t="s">
        <v>54</v>
      </c>
      <c r="B33" s="9">
        <v>50.349999999999994</v>
      </c>
      <c r="C33" s="10">
        <v>196.82999999999998</v>
      </c>
      <c r="D33" s="10">
        <v>172.32999999999998</v>
      </c>
      <c r="E33" s="11">
        <v>0.14216909417977139</v>
      </c>
      <c r="F33" s="9">
        <v>50.349999999999994</v>
      </c>
      <c r="G33" s="10">
        <v>2431.17</v>
      </c>
      <c r="H33" s="10">
        <v>1894.83</v>
      </c>
      <c r="I33" s="11">
        <v>0.28305441649118929</v>
      </c>
      <c r="J33" s="7">
        <v>100.69999999999999</v>
      </c>
      <c r="K33" s="2">
        <v>2628</v>
      </c>
      <c r="L33" s="2">
        <v>2067.16</v>
      </c>
      <c r="M33" s="3">
        <v>0.27130942936202335</v>
      </c>
    </row>
    <row r="34" spans="1:13" x14ac:dyDescent="0.25">
      <c r="A34" s="4" t="s">
        <v>100</v>
      </c>
      <c r="B34" s="9">
        <v>19.95</v>
      </c>
      <c r="C34" s="10">
        <v>119.08</v>
      </c>
      <c r="D34" s="10">
        <v>113.5</v>
      </c>
      <c r="E34" s="11">
        <v>4.916299559471364E-2</v>
      </c>
      <c r="F34" s="9">
        <v>19.95</v>
      </c>
      <c r="G34" s="10">
        <v>1395.67</v>
      </c>
      <c r="H34" s="10">
        <v>993.5</v>
      </c>
      <c r="I34" s="11">
        <v>0.4048012078510318</v>
      </c>
      <c r="J34" s="7">
        <v>39.9</v>
      </c>
      <c r="K34" s="2">
        <v>1514.75</v>
      </c>
      <c r="L34" s="2">
        <v>1107</v>
      </c>
      <c r="M34" s="3">
        <v>0.36833785004516711</v>
      </c>
    </row>
    <row r="35" spans="1:13" x14ac:dyDescent="0.25">
      <c r="A35" s="4" t="s">
        <v>104</v>
      </c>
      <c r="B35" s="9">
        <v>19.95</v>
      </c>
      <c r="C35" s="10">
        <v>76.75</v>
      </c>
      <c r="D35" s="10">
        <v>58.83</v>
      </c>
      <c r="E35" s="11">
        <v>0.30460649328573863</v>
      </c>
      <c r="F35" s="9">
        <v>19.95</v>
      </c>
      <c r="G35" s="10">
        <v>1032.25</v>
      </c>
      <c r="H35" s="10">
        <v>823.75</v>
      </c>
      <c r="I35" s="11">
        <v>0.25311077389984826</v>
      </c>
      <c r="J35" s="7">
        <v>39.9</v>
      </c>
      <c r="K35" s="2">
        <v>1109</v>
      </c>
      <c r="L35" s="2">
        <v>882.58</v>
      </c>
      <c r="M35" s="3">
        <v>0.25654331618663456</v>
      </c>
    </row>
    <row r="36" spans="1:13" x14ac:dyDescent="0.25">
      <c r="A36" s="4" t="s">
        <v>119</v>
      </c>
      <c r="B36" s="9">
        <v>10.45</v>
      </c>
      <c r="C36" s="10">
        <v>1</v>
      </c>
      <c r="D36" s="10"/>
      <c r="E36" s="11">
        <v>0</v>
      </c>
      <c r="F36" s="9">
        <v>10.45</v>
      </c>
      <c r="G36" s="10">
        <v>3.25</v>
      </c>
      <c r="H36" s="10">
        <v>77.58</v>
      </c>
      <c r="I36" s="11">
        <v>-0.95810775973188966</v>
      </c>
      <c r="J36" s="7">
        <v>20.9</v>
      </c>
      <c r="K36" s="2">
        <v>4.25</v>
      </c>
      <c r="L36" s="2">
        <v>77.58</v>
      </c>
      <c r="M36" s="3">
        <v>-0.94521783964939421</v>
      </c>
    </row>
    <row r="37" spans="1:13" x14ac:dyDescent="0.25">
      <c r="A37" s="1" t="s">
        <v>51</v>
      </c>
      <c r="B37" s="9"/>
      <c r="C37" s="10"/>
      <c r="D37" s="10"/>
      <c r="E37" s="11">
        <v>0</v>
      </c>
      <c r="F37" s="9">
        <v>11.45</v>
      </c>
      <c r="G37" s="10">
        <v>0.5</v>
      </c>
      <c r="H37" s="10">
        <v>157.08000000000001</v>
      </c>
      <c r="I37" s="11">
        <v>-0.99681690858161442</v>
      </c>
      <c r="J37" s="7">
        <v>11.45</v>
      </c>
      <c r="K37" s="2">
        <v>0.5</v>
      </c>
      <c r="L37" s="2">
        <v>157.08000000000001</v>
      </c>
      <c r="M37" s="3">
        <v>-0.99681690858161442</v>
      </c>
    </row>
    <row r="38" spans="1:13" x14ac:dyDescent="0.25">
      <c r="A38" s="4" t="s">
        <v>253</v>
      </c>
      <c r="B38" s="9"/>
      <c r="C38" s="10"/>
      <c r="D38" s="10"/>
      <c r="E38" s="11">
        <v>0</v>
      </c>
      <c r="F38" s="9">
        <v>11.45</v>
      </c>
      <c r="G38" s="10">
        <v>0.5</v>
      </c>
      <c r="H38" s="10">
        <v>157.08000000000001</v>
      </c>
      <c r="I38" s="11">
        <v>-0.99681690858161442</v>
      </c>
      <c r="J38" s="7">
        <v>11.45</v>
      </c>
      <c r="K38" s="2">
        <v>0.5</v>
      </c>
      <c r="L38" s="2">
        <v>157.08000000000001</v>
      </c>
      <c r="M38" s="3">
        <v>-0.99681690858161442</v>
      </c>
    </row>
    <row r="39" spans="1:13" x14ac:dyDescent="0.25">
      <c r="A39" s="1" t="s">
        <v>248</v>
      </c>
      <c r="B39" s="9"/>
      <c r="C39" s="10"/>
      <c r="D39" s="10"/>
      <c r="E39" s="11">
        <v>0</v>
      </c>
      <c r="F39" s="9">
        <v>8.9499999999999993</v>
      </c>
      <c r="G39" s="10">
        <v>0.08</v>
      </c>
      <c r="H39" s="10">
        <v>588.08000000000004</v>
      </c>
      <c r="I39" s="11">
        <v>-0.99986396408651879</v>
      </c>
      <c r="J39" s="7">
        <v>8.9499999999999993</v>
      </c>
      <c r="K39" s="2">
        <v>0.08</v>
      </c>
      <c r="L39" s="2">
        <v>588.08000000000004</v>
      </c>
      <c r="M39" s="3">
        <v>-0.99986396408651879</v>
      </c>
    </row>
    <row r="40" spans="1:13" x14ac:dyDescent="0.25">
      <c r="A40" s="4" t="s">
        <v>247</v>
      </c>
      <c r="B40" s="9"/>
      <c r="C40" s="10"/>
      <c r="D40" s="10"/>
      <c r="E40" s="11">
        <v>0</v>
      </c>
      <c r="F40" s="9">
        <v>8.9499999999999993</v>
      </c>
      <c r="G40" s="10">
        <v>0.08</v>
      </c>
      <c r="H40" s="10">
        <v>588.08000000000004</v>
      </c>
      <c r="I40" s="11">
        <v>-0.99986396408651879</v>
      </c>
      <c r="J40" s="7">
        <v>8.9499999999999993</v>
      </c>
      <c r="K40" s="2">
        <v>0.08</v>
      </c>
      <c r="L40" s="2">
        <v>588.08000000000004</v>
      </c>
      <c r="M40" s="3">
        <v>-0.99986396408651879</v>
      </c>
    </row>
    <row r="41" spans="1:13" x14ac:dyDescent="0.25">
      <c r="A41" s="1" t="s">
        <v>32</v>
      </c>
      <c r="B41" s="9">
        <v>414.84999999999985</v>
      </c>
      <c r="C41" s="10">
        <v>18085.760000000002</v>
      </c>
      <c r="D41" s="10">
        <v>15369.32</v>
      </c>
      <c r="E41" s="11">
        <v>0.17674431920215095</v>
      </c>
      <c r="F41" s="9">
        <v>459.14999999999981</v>
      </c>
      <c r="G41" s="10">
        <v>183357.29999999996</v>
      </c>
      <c r="H41" s="10">
        <v>170437.39999999997</v>
      </c>
      <c r="I41" s="11">
        <v>7.5804371575722215E-2</v>
      </c>
      <c r="J41" s="7">
        <v>873.99999999999989</v>
      </c>
      <c r="K41" s="2">
        <v>201443.05999999994</v>
      </c>
      <c r="L41" s="2">
        <v>185806.71999999991</v>
      </c>
      <c r="M41" s="3">
        <v>8.4153791638967815E-2</v>
      </c>
    </row>
    <row r="42" spans="1:13" x14ac:dyDescent="0.25">
      <c r="B42"/>
      <c r="C42"/>
      <c r="D42"/>
      <c r="E42"/>
      <c r="F42"/>
      <c r="G42"/>
      <c r="H42"/>
      <c r="I42"/>
    </row>
    <row r="43" spans="1:13" x14ac:dyDescent="0.25">
      <c r="B43"/>
      <c r="C43"/>
      <c r="D43"/>
      <c r="E43"/>
      <c r="F43"/>
      <c r="G43"/>
      <c r="H43"/>
      <c r="I43"/>
    </row>
    <row r="44" spans="1:13" x14ac:dyDescent="0.25">
      <c r="B44"/>
      <c r="C44"/>
      <c r="D44"/>
      <c r="E44"/>
      <c r="F44"/>
      <c r="G44"/>
      <c r="H44"/>
      <c r="I44"/>
    </row>
    <row r="45" spans="1:13" x14ac:dyDescent="0.25">
      <c r="B45"/>
      <c r="C45"/>
      <c r="D45"/>
      <c r="E45"/>
      <c r="F45"/>
      <c r="G45"/>
      <c r="H45"/>
      <c r="I45"/>
    </row>
    <row r="46" spans="1:13" x14ac:dyDescent="0.25">
      <c r="B46"/>
      <c r="C46"/>
      <c r="D46"/>
      <c r="E46"/>
      <c r="F46"/>
      <c r="G46"/>
      <c r="H46"/>
      <c r="I46"/>
    </row>
    <row r="47" spans="1:13" x14ac:dyDescent="0.25">
      <c r="B47"/>
      <c r="C47"/>
      <c r="D47"/>
      <c r="E47"/>
      <c r="F47"/>
      <c r="G47"/>
      <c r="H47"/>
      <c r="I47"/>
    </row>
    <row r="48" spans="1:13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2" priority="2" operator="lessThan">
      <formula>0</formula>
    </cfRule>
  </conditionalFormatting>
  <conditionalFormatting pivot="1" sqref="E7:E41 I7:I41 M7:M41">
    <cfRule type="cellIs" dxfId="11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8" orientation="portrait" r:id="rId2"/>
  <headerFooter>
    <oddHeader>&amp;C&amp;"Calibri,Bold"&amp;14WINES CATEGORY - NZ DETAIL BY SUBSET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E5" sqref="E5"/>
    </sheetView>
  </sheetViews>
  <sheetFormatPr defaultRowHeight="15" x14ac:dyDescent="0.25"/>
  <cols>
    <col min="1" max="1" width="39.85546875" customWidth="1"/>
    <col min="2" max="2" width="17.85546875" style="6" bestFit="1" customWidth="1"/>
    <col min="3" max="3" width="10.42578125" style="6" customWidth="1"/>
    <col min="4" max="4" width="7.140625" style="6" customWidth="1"/>
    <col min="5" max="5" width="10.5703125" style="6" customWidth="1"/>
    <col min="6" max="6" width="10.42578125" style="6" customWidth="1"/>
    <col min="7" max="7" width="8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20</v>
      </c>
    </row>
    <row r="2" spans="1:10" x14ac:dyDescent="0.25">
      <c r="A2" s="5" t="s">
        <v>6</v>
      </c>
      <c r="B2" t="s">
        <v>34</v>
      </c>
    </row>
    <row r="4" spans="1:10" x14ac:dyDescent="0.25">
      <c r="B4" s="5" t="s">
        <v>35</v>
      </c>
      <c r="C4"/>
      <c r="D4"/>
      <c r="E4"/>
      <c r="F4"/>
      <c r="G4"/>
      <c r="H4"/>
      <c r="I4"/>
    </row>
    <row r="5" spans="1:10" x14ac:dyDescent="0.25">
      <c r="B5" s="27" t="s">
        <v>22</v>
      </c>
      <c r="C5" s="27"/>
      <c r="D5" s="27"/>
      <c r="E5" s="27" t="s">
        <v>24</v>
      </c>
      <c r="F5" s="27"/>
      <c r="G5" s="27"/>
      <c r="H5" t="s">
        <v>36</v>
      </c>
      <c r="I5" t="s">
        <v>37</v>
      </c>
      <c r="J5" t="s">
        <v>38</v>
      </c>
    </row>
    <row r="6" spans="1:10" x14ac:dyDescent="0.25">
      <c r="A6" s="5" t="s">
        <v>28</v>
      </c>
      <c r="B6" s="8" t="s">
        <v>29</v>
      </c>
      <c r="C6" s="6" t="s">
        <v>30</v>
      </c>
      <c r="D6" s="6" t="s">
        <v>31</v>
      </c>
      <c r="E6" s="8" t="s">
        <v>29</v>
      </c>
      <c r="F6" s="6" t="s">
        <v>30</v>
      </c>
      <c r="G6" s="6" t="s">
        <v>31</v>
      </c>
      <c r="H6"/>
      <c r="I6"/>
    </row>
    <row r="7" spans="1:10" x14ac:dyDescent="0.25">
      <c r="A7" s="1" t="s">
        <v>42</v>
      </c>
      <c r="B7" s="12">
        <v>31225.820000000007</v>
      </c>
      <c r="C7" s="10">
        <v>15352.59</v>
      </c>
      <c r="D7" s="11">
        <v>1.0339121933172193</v>
      </c>
      <c r="E7" s="12">
        <v>158604.37999999995</v>
      </c>
      <c r="F7" s="10">
        <v>151069.34000000008</v>
      </c>
      <c r="G7" s="11">
        <v>4.9878022899946861E-2</v>
      </c>
      <c r="H7" s="13">
        <v>189830.19999999995</v>
      </c>
      <c r="I7" s="2">
        <v>166421.93000000008</v>
      </c>
      <c r="J7" s="3">
        <v>0.14065616232187589</v>
      </c>
    </row>
    <row r="8" spans="1:10" x14ac:dyDescent="0.25">
      <c r="A8" s="1" t="s">
        <v>51</v>
      </c>
      <c r="B8" s="12">
        <v>2480.66</v>
      </c>
      <c r="C8" s="10">
        <v>3995.01</v>
      </c>
      <c r="D8" s="11">
        <v>-0.37906037782133217</v>
      </c>
      <c r="E8" s="12">
        <v>26999.640000000007</v>
      </c>
      <c r="F8" s="10">
        <v>31855.239999999998</v>
      </c>
      <c r="G8" s="11">
        <v>-0.15242704183048036</v>
      </c>
      <c r="H8" s="13">
        <v>29480.300000000007</v>
      </c>
      <c r="I8" s="2">
        <v>35850.25</v>
      </c>
      <c r="J8" s="3">
        <v>-0.17768216400164544</v>
      </c>
    </row>
    <row r="9" spans="1:10" x14ac:dyDescent="0.25">
      <c r="A9" s="1" t="s">
        <v>46</v>
      </c>
      <c r="B9" s="12">
        <v>1135.9899999999998</v>
      </c>
      <c r="C9" s="10">
        <v>786.17</v>
      </c>
      <c r="D9" s="11">
        <v>0.44496737346884241</v>
      </c>
      <c r="E9" s="12">
        <v>15284.83</v>
      </c>
      <c r="F9" s="10">
        <v>11329.42</v>
      </c>
      <c r="G9" s="11">
        <v>0.34912731631451566</v>
      </c>
      <c r="H9" s="13">
        <v>16420.82</v>
      </c>
      <c r="I9" s="2">
        <v>12115.59</v>
      </c>
      <c r="J9" s="3">
        <v>0.35534629349458008</v>
      </c>
    </row>
    <row r="10" spans="1:10" x14ac:dyDescent="0.25">
      <c r="A10" s="1" t="s">
        <v>54</v>
      </c>
      <c r="B10" s="12">
        <v>1855.08</v>
      </c>
      <c r="C10" s="10">
        <v>1671.3199999999997</v>
      </c>
      <c r="D10" s="11">
        <v>0.10994902232965575</v>
      </c>
      <c r="E10" s="12">
        <v>14773.65</v>
      </c>
      <c r="F10" s="10">
        <v>22370.92</v>
      </c>
      <c r="G10" s="11">
        <v>-0.3396047189833945</v>
      </c>
      <c r="H10" s="13">
        <v>16628.73</v>
      </c>
      <c r="I10" s="2">
        <v>24042.239999999998</v>
      </c>
      <c r="J10" s="3">
        <v>-0.30835354775594936</v>
      </c>
    </row>
    <row r="11" spans="1:10" x14ac:dyDescent="0.25">
      <c r="A11" s="1" t="s">
        <v>114</v>
      </c>
      <c r="B11" s="12">
        <v>100.01</v>
      </c>
      <c r="C11" s="10">
        <v>112</v>
      </c>
      <c r="D11" s="11">
        <v>-0.10705357142857139</v>
      </c>
      <c r="E11" s="12">
        <v>831.5</v>
      </c>
      <c r="F11" s="10">
        <v>699.68000000000006</v>
      </c>
      <c r="G11" s="11">
        <v>0.18840041161673898</v>
      </c>
      <c r="H11" s="13">
        <v>931.51</v>
      </c>
      <c r="I11" s="2">
        <v>811.68000000000006</v>
      </c>
      <c r="J11" s="3">
        <v>0.14763207175241463</v>
      </c>
    </row>
    <row r="12" spans="1:10" x14ac:dyDescent="0.25">
      <c r="A12" s="1" t="s">
        <v>130</v>
      </c>
      <c r="B12" s="12">
        <v>9.17</v>
      </c>
      <c r="C12" s="10">
        <v>35.42</v>
      </c>
      <c r="D12" s="11">
        <v>-0.74110671936758887</v>
      </c>
      <c r="E12" s="12">
        <v>235.51</v>
      </c>
      <c r="F12" s="10">
        <v>495.74999999999994</v>
      </c>
      <c r="G12" s="11">
        <v>-0.52494200706001004</v>
      </c>
      <c r="H12" s="13">
        <v>244.67999999999998</v>
      </c>
      <c r="I12" s="2">
        <v>531.16999999999996</v>
      </c>
      <c r="J12" s="3">
        <v>-0.53935651486341474</v>
      </c>
    </row>
    <row r="13" spans="1:10" x14ac:dyDescent="0.25">
      <c r="A13" s="1" t="s">
        <v>154</v>
      </c>
      <c r="B13" s="12">
        <v>1.33</v>
      </c>
      <c r="C13" s="10"/>
      <c r="D13" s="11">
        <v>0</v>
      </c>
      <c r="E13" s="12">
        <v>95.92</v>
      </c>
      <c r="F13" s="10">
        <v>8</v>
      </c>
      <c r="G13" s="11">
        <v>10.99</v>
      </c>
      <c r="H13" s="13">
        <v>97.25</v>
      </c>
      <c r="I13" s="2">
        <v>8</v>
      </c>
      <c r="J13" s="3">
        <v>11.15625</v>
      </c>
    </row>
    <row r="14" spans="1:10" x14ac:dyDescent="0.25">
      <c r="A14" s="1" t="s">
        <v>32</v>
      </c>
      <c r="B14" s="12">
        <v>36808.060000000005</v>
      </c>
      <c r="C14" s="10">
        <v>21952.51</v>
      </c>
      <c r="D14" s="11">
        <v>0.67671305012502025</v>
      </c>
      <c r="E14" s="12">
        <v>216825.42999999996</v>
      </c>
      <c r="F14" s="10">
        <v>217828.35000000009</v>
      </c>
      <c r="G14" s="11">
        <v>-4.6041757190938386E-3</v>
      </c>
      <c r="H14" s="13">
        <v>253633.49</v>
      </c>
      <c r="I14" s="2">
        <v>239780.86000000007</v>
      </c>
      <c r="J14" s="3">
        <v>5.7772042355673903E-2</v>
      </c>
    </row>
    <row r="15" spans="1:10" x14ac:dyDescent="0.25">
      <c r="B15"/>
      <c r="C15"/>
      <c r="D15"/>
      <c r="E15"/>
      <c r="F15"/>
      <c r="G15"/>
      <c r="H15"/>
      <c r="I15"/>
    </row>
    <row r="16" spans="1:10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0" priority="2" operator="lessThan">
      <formula>0</formula>
    </cfRule>
  </conditionalFormatting>
  <conditionalFormatting pivot="1" sqref="D7:D14 G7:G14 J7:J14">
    <cfRule type="cellIs" dxfId="9" priority="1" operator="lessThan">
      <formula>0</formula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scale="99" orientation="portrait" r:id="rId2"/>
  <headerFooter>
    <oddHeader>&amp;C&amp;"Calibri,Bold"&amp;14VINTAGES - NZ SUMMARY BY SUBSET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tabSelected="1" zoomScaleNormal="100" workbookViewId="0">
      <selection activeCell="H2" sqref="H2"/>
    </sheetView>
  </sheetViews>
  <sheetFormatPr defaultRowHeight="15" x14ac:dyDescent="0.25"/>
  <cols>
    <col min="1" max="1" width="51.28515625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9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10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34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7" t="s">
        <v>22</v>
      </c>
      <c r="C5" s="27"/>
      <c r="D5" s="27"/>
      <c r="E5" s="27"/>
      <c r="F5" s="27" t="s">
        <v>24</v>
      </c>
      <c r="G5" s="27"/>
      <c r="H5" s="27"/>
      <c r="I5" s="27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42</v>
      </c>
      <c r="B7" s="9">
        <v>976.25000000000068</v>
      </c>
      <c r="C7" s="10">
        <v>31225.820000000007</v>
      </c>
      <c r="D7" s="10">
        <v>15352.59</v>
      </c>
      <c r="E7" s="11">
        <v>1.0339121933172193</v>
      </c>
      <c r="F7" s="9">
        <v>1720.1500000000019</v>
      </c>
      <c r="G7" s="10">
        <v>158604.37999999986</v>
      </c>
      <c r="H7" s="10">
        <v>151069.34000000008</v>
      </c>
      <c r="I7" s="11">
        <v>4.9878022899946285E-2</v>
      </c>
      <c r="J7" s="7">
        <v>2696.4000000000015</v>
      </c>
      <c r="K7" s="2">
        <v>189830.1999999999</v>
      </c>
      <c r="L7" s="2">
        <v>166421.93000000008</v>
      </c>
      <c r="M7" s="3">
        <v>0.1406561623218755</v>
      </c>
    </row>
    <row r="8" spans="1:13" x14ac:dyDescent="0.25">
      <c r="A8" s="4" t="s">
        <v>43</v>
      </c>
      <c r="B8" s="9">
        <v>16.95</v>
      </c>
      <c r="C8" s="10">
        <v>18287.5</v>
      </c>
      <c r="D8" s="10">
        <v>10143.83</v>
      </c>
      <c r="E8" s="11">
        <v>0.80282003937368829</v>
      </c>
      <c r="F8" s="9">
        <v>16.95</v>
      </c>
      <c r="G8" s="10">
        <v>75372.75</v>
      </c>
      <c r="H8" s="10">
        <v>70224.25</v>
      </c>
      <c r="I8" s="11">
        <v>7.3315129745066696E-2</v>
      </c>
      <c r="J8" s="7">
        <v>33.9</v>
      </c>
      <c r="K8" s="2">
        <v>93660.25</v>
      </c>
      <c r="L8" s="2">
        <v>80368.08</v>
      </c>
      <c r="M8" s="3">
        <v>0.1653911602715904</v>
      </c>
    </row>
    <row r="9" spans="1:13" x14ac:dyDescent="0.25">
      <c r="A9" s="4" t="s">
        <v>44</v>
      </c>
      <c r="B9" s="9">
        <v>16.95</v>
      </c>
      <c r="C9" s="10">
        <v>9057.33</v>
      </c>
      <c r="D9" s="10">
        <v>2516.25</v>
      </c>
      <c r="E9" s="11">
        <v>2.5995350223546945</v>
      </c>
      <c r="F9" s="9">
        <v>16.95</v>
      </c>
      <c r="G9" s="10">
        <v>49407.5</v>
      </c>
      <c r="H9" s="10">
        <v>45903.25</v>
      </c>
      <c r="I9" s="11">
        <v>7.6339910572780792E-2</v>
      </c>
      <c r="J9" s="7">
        <v>33.9</v>
      </c>
      <c r="K9" s="2">
        <v>58464.83</v>
      </c>
      <c r="L9" s="2">
        <v>48419.5</v>
      </c>
      <c r="M9" s="3">
        <v>0.20746455456995636</v>
      </c>
    </row>
    <row r="10" spans="1:13" x14ac:dyDescent="0.25">
      <c r="A10" s="4" t="s">
        <v>59</v>
      </c>
      <c r="B10" s="9">
        <v>19.95</v>
      </c>
      <c r="C10" s="10">
        <v>18.829999999999998</v>
      </c>
      <c r="D10" s="10">
        <v>1.08</v>
      </c>
      <c r="E10" s="11">
        <v>16.435185185185183</v>
      </c>
      <c r="F10" s="9">
        <v>19.95</v>
      </c>
      <c r="G10" s="10">
        <v>1290.67</v>
      </c>
      <c r="H10" s="10">
        <v>425.67</v>
      </c>
      <c r="I10" s="11">
        <v>2.0320905866046468</v>
      </c>
      <c r="J10" s="7">
        <v>39.9</v>
      </c>
      <c r="K10" s="2">
        <v>1309.5</v>
      </c>
      <c r="L10" s="2">
        <v>426.75</v>
      </c>
      <c r="M10" s="3">
        <v>2.0685413005272406</v>
      </c>
    </row>
    <row r="11" spans="1:13" x14ac:dyDescent="0.25">
      <c r="A11" s="4" t="s">
        <v>60</v>
      </c>
      <c r="B11" s="9">
        <v>19.95</v>
      </c>
      <c r="C11" s="10">
        <v>37.92</v>
      </c>
      <c r="D11" s="10">
        <v>182.42</v>
      </c>
      <c r="E11" s="11">
        <v>-0.7921280561341959</v>
      </c>
      <c r="F11" s="9">
        <v>19.95</v>
      </c>
      <c r="G11" s="10">
        <v>1802.33</v>
      </c>
      <c r="H11" s="10">
        <v>1933.75</v>
      </c>
      <c r="I11" s="11">
        <v>-6.7961215255332941E-2</v>
      </c>
      <c r="J11" s="7">
        <v>39.9</v>
      </c>
      <c r="K11" s="2">
        <v>1840.25</v>
      </c>
      <c r="L11" s="2">
        <v>2116.17</v>
      </c>
      <c r="M11" s="3">
        <v>-0.13038650013940281</v>
      </c>
    </row>
    <row r="12" spans="1:13" x14ac:dyDescent="0.25">
      <c r="A12" s="4" t="s">
        <v>64</v>
      </c>
      <c r="B12" s="9">
        <v>18.95</v>
      </c>
      <c r="C12" s="10">
        <v>24.5</v>
      </c>
      <c r="D12" s="10"/>
      <c r="E12" s="11">
        <v>0</v>
      </c>
      <c r="F12" s="9">
        <v>18.95</v>
      </c>
      <c r="G12" s="10">
        <v>550</v>
      </c>
      <c r="H12" s="10">
        <v>4.42</v>
      </c>
      <c r="I12" s="11">
        <v>123.43438914027151</v>
      </c>
      <c r="J12" s="7">
        <v>37.9</v>
      </c>
      <c r="K12" s="2">
        <v>574.5</v>
      </c>
      <c r="L12" s="2">
        <v>4.42</v>
      </c>
      <c r="M12" s="3">
        <v>128.97737556561088</v>
      </c>
    </row>
    <row r="13" spans="1:13" x14ac:dyDescent="0.25">
      <c r="A13" s="4" t="s">
        <v>66</v>
      </c>
      <c r="B13" s="9">
        <v>35.950000000000003</v>
      </c>
      <c r="C13" s="10">
        <v>370.83</v>
      </c>
      <c r="D13" s="10">
        <v>375.92</v>
      </c>
      <c r="E13" s="11">
        <v>-1.3540114918067758E-2</v>
      </c>
      <c r="F13" s="9">
        <v>35.950000000000003</v>
      </c>
      <c r="G13" s="10">
        <v>3011.25</v>
      </c>
      <c r="H13" s="10">
        <v>3463.5</v>
      </c>
      <c r="I13" s="11">
        <v>-0.13057600692940666</v>
      </c>
      <c r="J13" s="7">
        <v>71.900000000000006</v>
      </c>
      <c r="K13" s="2">
        <v>3382.08</v>
      </c>
      <c r="L13" s="2">
        <v>3839.42</v>
      </c>
      <c r="M13" s="3">
        <v>-0.11911694995598297</v>
      </c>
    </row>
    <row r="14" spans="1:13" x14ac:dyDescent="0.25">
      <c r="A14" s="4" t="s">
        <v>67</v>
      </c>
      <c r="B14" s="9">
        <v>21.95</v>
      </c>
      <c r="C14" s="10">
        <v>246.5</v>
      </c>
      <c r="D14" s="10">
        <v>297.08</v>
      </c>
      <c r="E14" s="11">
        <v>-0.17025716978591621</v>
      </c>
      <c r="F14" s="9">
        <v>21.95</v>
      </c>
      <c r="G14" s="10">
        <v>2208.67</v>
      </c>
      <c r="H14" s="10">
        <v>1831.33</v>
      </c>
      <c r="I14" s="11">
        <v>0.20604697132684996</v>
      </c>
      <c r="J14" s="7">
        <v>43.9</v>
      </c>
      <c r="K14" s="2">
        <v>2455.17</v>
      </c>
      <c r="L14" s="2">
        <v>2128.41</v>
      </c>
      <c r="M14" s="3">
        <v>0.15352305241941178</v>
      </c>
    </row>
    <row r="15" spans="1:13" x14ac:dyDescent="0.25">
      <c r="A15" s="4" t="s">
        <v>73</v>
      </c>
      <c r="B15" s="9">
        <v>24.95</v>
      </c>
      <c r="C15" s="10">
        <v>33.83</v>
      </c>
      <c r="D15" s="10">
        <v>0.5</v>
      </c>
      <c r="E15" s="11">
        <v>66.66</v>
      </c>
      <c r="F15" s="9">
        <v>24.95</v>
      </c>
      <c r="G15" s="10">
        <v>876.92</v>
      </c>
      <c r="H15" s="10">
        <v>88.08</v>
      </c>
      <c r="I15" s="11">
        <v>8.9559491371480462</v>
      </c>
      <c r="J15" s="7">
        <v>49.9</v>
      </c>
      <c r="K15" s="2">
        <v>910.75</v>
      </c>
      <c r="L15" s="2">
        <v>88.58</v>
      </c>
      <c r="M15" s="3">
        <v>9.2816662903589968</v>
      </c>
    </row>
    <row r="16" spans="1:13" x14ac:dyDescent="0.25">
      <c r="A16" s="4" t="s">
        <v>76</v>
      </c>
      <c r="B16" s="9">
        <v>21.95</v>
      </c>
      <c r="C16" s="10">
        <v>38.5</v>
      </c>
      <c r="D16" s="10"/>
      <c r="E16" s="11">
        <v>0</v>
      </c>
      <c r="F16" s="9">
        <v>21.95</v>
      </c>
      <c r="G16" s="10">
        <v>496.33</v>
      </c>
      <c r="H16" s="10"/>
      <c r="I16" s="11">
        <v>0</v>
      </c>
      <c r="J16" s="7">
        <v>43.9</v>
      </c>
      <c r="K16" s="2">
        <v>534.82999999999993</v>
      </c>
      <c r="L16" s="2"/>
      <c r="M16" s="3">
        <v>0</v>
      </c>
    </row>
    <row r="17" spans="1:13" x14ac:dyDescent="0.25">
      <c r="A17" s="4" t="s">
        <v>82</v>
      </c>
      <c r="B17" s="9">
        <v>24.95</v>
      </c>
      <c r="C17" s="10">
        <v>316.5</v>
      </c>
      <c r="D17" s="10">
        <v>316.08</v>
      </c>
      <c r="E17" s="11">
        <v>1.3287775246773473E-3</v>
      </c>
      <c r="F17" s="9">
        <v>24.95</v>
      </c>
      <c r="G17" s="10">
        <v>1726.58</v>
      </c>
      <c r="H17" s="10">
        <v>1640.58</v>
      </c>
      <c r="I17" s="11">
        <v>5.2420485438076779E-2</v>
      </c>
      <c r="J17" s="7">
        <v>49.9</v>
      </c>
      <c r="K17" s="2">
        <v>2043.08</v>
      </c>
      <c r="L17" s="2">
        <v>1956.6599999999999</v>
      </c>
      <c r="M17" s="3">
        <v>4.416710108041258E-2</v>
      </c>
    </row>
    <row r="18" spans="1:13" x14ac:dyDescent="0.25">
      <c r="A18" s="4" t="s">
        <v>90</v>
      </c>
      <c r="B18" s="9">
        <v>19.95</v>
      </c>
      <c r="C18" s="10">
        <v>26.67</v>
      </c>
      <c r="D18" s="10">
        <v>61.92</v>
      </c>
      <c r="E18" s="11">
        <v>-0.56928294573643412</v>
      </c>
      <c r="F18" s="9">
        <v>19.95</v>
      </c>
      <c r="G18" s="10">
        <v>471.67</v>
      </c>
      <c r="H18" s="10">
        <v>410.83</v>
      </c>
      <c r="I18" s="11">
        <v>0.14809045103814239</v>
      </c>
      <c r="J18" s="7">
        <v>39.9</v>
      </c>
      <c r="K18" s="2">
        <v>498.34000000000003</v>
      </c>
      <c r="L18" s="2">
        <v>472.75</v>
      </c>
      <c r="M18" s="3">
        <v>5.4130089899524128E-2</v>
      </c>
    </row>
    <row r="19" spans="1:13" x14ac:dyDescent="0.25">
      <c r="A19" s="4" t="s">
        <v>94</v>
      </c>
      <c r="B19" s="9">
        <v>19.95</v>
      </c>
      <c r="C19" s="10">
        <v>37.67</v>
      </c>
      <c r="D19" s="10">
        <v>1.17</v>
      </c>
      <c r="E19" s="11">
        <v>31.196581196581199</v>
      </c>
      <c r="F19" s="9">
        <v>19.95</v>
      </c>
      <c r="G19" s="10">
        <v>537.41999999999996</v>
      </c>
      <c r="H19" s="10">
        <v>1049</v>
      </c>
      <c r="I19" s="11">
        <v>-0.48768350810295524</v>
      </c>
      <c r="J19" s="7">
        <v>39.9</v>
      </c>
      <c r="K19" s="2">
        <v>575.08999999999992</v>
      </c>
      <c r="L19" s="2">
        <v>1050.17</v>
      </c>
      <c r="M19" s="3">
        <v>-0.4523838997495645</v>
      </c>
    </row>
    <row r="20" spans="1:13" x14ac:dyDescent="0.25">
      <c r="A20" s="4" t="s">
        <v>97</v>
      </c>
      <c r="B20" s="9">
        <v>21.95</v>
      </c>
      <c r="C20" s="10">
        <v>72.5</v>
      </c>
      <c r="D20" s="10">
        <v>0.57999999999999996</v>
      </c>
      <c r="E20" s="11">
        <v>124.00000000000001</v>
      </c>
      <c r="F20" s="9">
        <v>21.95</v>
      </c>
      <c r="G20" s="10">
        <v>410.83</v>
      </c>
      <c r="H20" s="10">
        <v>964.92</v>
      </c>
      <c r="I20" s="11">
        <v>-0.57423413339966001</v>
      </c>
      <c r="J20" s="7">
        <v>43.9</v>
      </c>
      <c r="K20" s="2">
        <v>483.33</v>
      </c>
      <c r="L20" s="2">
        <v>965.5</v>
      </c>
      <c r="M20" s="3">
        <v>-0.49939927498705333</v>
      </c>
    </row>
    <row r="21" spans="1:13" x14ac:dyDescent="0.25">
      <c r="A21" s="4" t="s">
        <v>99</v>
      </c>
      <c r="B21" s="9">
        <v>21.95</v>
      </c>
      <c r="C21" s="10">
        <v>18.5</v>
      </c>
      <c r="D21" s="10">
        <v>63.75</v>
      </c>
      <c r="E21" s="11">
        <v>-0.70980392156862748</v>
      </c>
      <c r="F21" s="9">
        <v>21.95</v>
      </c>
      <c r="G21" s="10">
        <v>589.25</v>
      </c>
      <c r="H21" s="10">
        <v>717.08</v>
      </c>
      <c r="I21" s="11">
        <v>-0.17826462877224303</v>
      </c>
      <c r="J21" s="7">
        <v>43.9</v>
      </c>
      <c r="K21" s="2">
        <v>607.75</v>
      </c>
      <c r="L21" s="2">
        <v>780.83</v>
      </c>
      <c r="M21" s="3">
        <v>-0.22166156525748246</v>
      </c>
    </row>
    <row r="22" spans="1:13" x14ac:dyDescent="0.25">
      <c r="A22" s="4" t="s">
        <v>111</v>
      </c>
      <c r="B22" s="9">
        <v>21.95</v>
      </c>
      <c r="C22" s="10">
        <v>33.92</v>
      </c>
      <c r="D22" s="10">
        <v>0.25</v>
      </c>
      <c r="E22" s="11">
        <v>134.68</v>
      </c>
      <c r="F22" s="9">
        <v>21.95</v>
      </c>
      <c r="G22" s="10">
        <v>457.67</v>
      </c>
      <c r="H22" s="10">
        <v>395.08</v>
      </c>
      <c r="I22" s="11">
        <v>0.15842361040801872</v>
      </c>
      <c r="J22" s="7">
        <v>43.9</v>
      </c>
      <c r="K22" s="2">
        <v>491.59000000000003</v>
      </c>
      <c r="L22" s="2">
        <v>395.33</v>
      </c>
      <c r="M22" s="3">
        <v>0.24349277818531367</v>
      </c>
    </row>
    <row r="23" spans="1:13" x14ac:dyDescent="0.25">
      <c r="A23" s="4" t="s">
        <v>116</v>
      </c>
      <c r="B23" s="9">
        <v>29.95</v>
      </c>
      <c r="C23" s="10">
        <v>10.08</v>
      </c>
      <c r="D23" s="10"/>
      <c r="E23" s="11">
        <v>0</v>
      </c>
      <c r="F23" s="9">
        <v>29.95</v>
      </c>
      <c r="G23" s="10">
        <v>91.17</v>
      </c>
      <c r="H23" s="10">
        <v>0.08</v>
      </c>
      <c r="I23" s="11">
        <v>1138.625</v>
      </c>
      <c r="J23" s="7">
        <v>59.9</v>
      </c>
      <c r="K23" s="2">
        <v>101.25</v>
      </c>
      <c r="L23" s="2">
        <v>0.08</v>
      </c>
      <c r="M23" s="3">
        <v>1264.625</v>
      </c>
    </row>
    <row r="24" spans="1:13" x14ac:dyDescent="0.25">
      <c r="A24" s="4" t="s">
        <v>118</v>
      </c>
      <c r="B24" s="9">
        <v>21.95</v>
      </c>
      <c r="C24" s="10">
        <v>163.08000000000001</v>
      </c>
      <c r="D24" s="10">
        <v>180.17</v>
      </c>
      <c r="E24" s="11">
        <v>-9.4854859299550287E-2</v>
      </c>
      <c r="F24" s="9">
        <v>21.95</v>
      </c>
      <c r="G24" s="10">
        <v>1397.08</v>
      </c>
      <c r="H24" s="10">
        <v>1671.75</v>
      </c>
      <c r="I24" s="11">
        <v>-0.16430088230895773</v>
      </c>
      <c r="J24" s="7">
        <v>43.9</v>
      </c>
      <c r="K24" s="2">
        <v>1560.1599999999999</v>
      </c>
      <c r="L24" s="2">
        <v>1851.92</v>
      </c>
      <c r="M24" s="3">
        <v>-0.15754460235863332</v>
      </c>
    </row>
    <row r="25" spans="1:13" x14ac:dyDescent="0.25">
      <c r="A25" s="4" t="s">
        <v>134</v>
      </c>
      <c r="B25" s="9">
        <v>23.95</v>
      </c>
      <c r="C25" s="10">
        <v>0.08</v>
      </c>
      <c r="D25" s="10"/>
      <c r="E25" s="11">
        <v>0</v>
      </c>
      <c r="F25" s="9">
        <v>23.95</v>
      </c>
      <c r="G25" s="10">
        <v>454.33</v>
      </c>
      <c r="H25" s="10"/>
      <c r="I25" s="11">
        <v>0</v>
      </c>
      <c r="J25" s="7">
        <v>47.9</v>
      </c>
      <c r="K25" s="2">
        <v>454.40999999999997</v>
      </c>
      <c r="L25" s="2"/>
      <c r="M25" s="3">
        <v>0</v>
      </c>
    </row>
    <row r="26" spans="1:13" x14ac:dyDescent="0.25">
      <c r="A26" s="4" t="s">
        <v>137</v>
      </c>
      <c r="B26" s="9">
        <v>29.95</v>
      </c>
      <c r="C26" s="10">
        <v>1</v>
      </c>
      <c r="D26" s="10">
        <v>3.5</v>
      </c>
      <c r="E26" s="11">
        <v>-0.7142857142857143</v>
      </c>
      <c r="F26" s="9">
        <v>29.95</v>
      </c>
      <c r="G26" s="10">
        <v>170.75</v>
      </c>
      <c r="H26" s="10">
        <v>123.42</v>
      </c>
      <c r="I26" s="11">
        <v>0.38348727920920433</v>
      </c>
      <c r="J26" s="7">
        <v>59.9</v>
      </c>
      <c r="K26" s="2">
        <v>171.75</v>
      </c>
      <c r="L26" s="2">
        <v>126.92</v>
      </c>
      <c r="M26" s="3">
        <v>0.3532146233848093</v>
      </c>
    </row>
    <row r="27" spans="1:13" x14ac:dyDescent="0.25">
      <c r="A27" s="4" t="s">
        <v>142</v>
      </c>
      <c r="B27" s="9">
        <v>28.95</v>
      </c>
      <c r="C27" s="10">
        <v>2.42</v>
      </c>
      <c r="D27" s="10">
        <v>0.17</v>
      </c>
      <c r="E27" s="11">
        <v>13.235294117647058</v>
      </c>
      <c r="F27" s="9">
        <v>28.95</v>
      </c>
      <c r="G27" s="10">
        <v>109.92</v>
      </c>
      <c r="H27" s="10">
        <v>11.83</v>
      </c>
      <c r="I27" s="11">
        <v>8.2916314454776003</v>
      </c>
      <c r="J27" s="7">
        <v>57.9</v>
      </c>
      <c r="K27" s="2">
        <v>112.34</v>
      </c>
      <c r="L27" s="2">
        <v>12</v>
      </c>
      <c r="M27" s="3">
        <v>8.3616666666666664</v>
      </c>
    </row>
    <row r="28" spans="1:13" x14ac:dyDescent="0.25">
      <c r="A28" s="4" t="s">
        <v>145</v>
      </c>
      <c r="B28" s="9">
        <v>17</v>
      </c>
      <c r="C28" s="10">
        <v>0</v>
      </c>
      <c r="D28" s="10">
        <v>7.42</v>
      </c>
      <c r="E28" s="11">
        <v>0</v>
      </c>
      <c r="F28" s="9">
        <v>17</v>
      </c>
      <c r="G28" s="10">
        <v>2041.08</v>
      </c>
      <c r="H28" s="10">
        <v>349.17</v>
      </c>
      <c r="I28" s="11">
        <v>4.8455193745167104</v>
      </c>
      <c r="J28" s="7">
        <v>34</v>
      </c>
      <c r="K28" s="2">
        <v>2041.08</v>
      </c>
      <c r="L28" s="2">
        <v>356.59000000000003</v>
      </c>
      <c r="M28" s="3">
        <v>4.7238845733194976</v>
      </c>
    </row>
    <row r="29" spans="1:13" x14ac:dyDescent="0.25">
      <c r="A29" s="4" t="s">
        <v>147</v>
      </c>
      <c r="B29" s="9">
        <v>24.95</v>
      </c>
      <c r="C29" s="10">
        <v>1.67</v>
      </c>
      <c r="D29" s="10"/>
      <c r="E29" s="11">
        <v>0</v>
      </c>
      <c r="F29" s="9">
        <v>24.95</v>
      </c>
      <c r="G29" s="10">
        <v>461.75</v>
      </c>
      <c r="H29" s="10"/>
      <c r="I29" s="11">
        <v>0</v>
      </c>
      <c r="J29" s="7">
        <v>49.9</v>
      </c>
      <c r="K29" s="2">
        <v>463.42</v>
      </c>
      <c r="L29" s="2"/>
      <c r="M29" s="3">
        <v>0</v>
      </c>
    </row>
    <row r="30" spans="1:13" x14ac:dyDescent="0.25">
      <c r="A30" s="4" t="s">
        <v>156</v>
      </c>
      <c r="B30" s="9">
        <v>24.95</v>
      </c>
      <c r="C30" s="10">
        <v>0.08</v>
      </c>
      <c r="D30" s="10"/>
      <c r="E30" s="11">
        <v>0</v>
      </c>
      <c r="F30" s="9">
        <v>24.95</v>
      </c>
      <c r="G30" s="10">
        <v>408.58</v>
      </c>
      <c r="H30" s="10"/>
      <c r="I30" s="11">
        <v>0</v>
      </c>
      <c r="J30" s="7">
        <v>49.9</v>
      </c>
      <c r="K30" s="2">
        <v>408.65999999999997</v>
      </c>
      <c r="L30" s="2"/>
      <c r="M30" s="3">
        <v>0</v>
      </c>
    </row>
    <row r="31" spans="1:13" x14ac:dyDescent="0.25">
      <c r="A31" s="4" t="s">
        <v>161</v>
      </c>
      <c r="B31" s="9">
        <v>23.95</v>
      </c>
      <c r="C31" s="10">
        <v>1.08</v>
      </c>
      <c r="D31" s="10"/>
      <c r="E31" s="11">
        <v>0</v>
      </c>
      <c r="F31" s="9">
        <v>23.95</v>
      </c>
      <c r="G31" s="10">
        <v>157.58000000000001</v>
      </c>
      <c r="H31" s="10">
        <v>3.92</v>
      </c>
      <c r="I31" s="11">
        <v>39.198979591836739</v>
      </c>
      <c r="J31" s="7">
        <v>47.9</v>
      </c>
      <c r="K31" s="2">
        <v>158.66000000000003</v>
      </c>
      <c r="L31" s="2">
        <v>3.92</v>
      </c>
      <c r="M31" s="3">
        <v>39.47448979591838</v>
      </c>
    </row>
    <row r="32" spans="1:13" x14ac:dyDescent="0.25">
      <c r="A32" s="4" t="s">
        <v>164</v>
      </c>
      <c r="B32" s="9"/>
      <c r="C32" s="10"/>
      <c r="D32" s="10"/>
      <c r="E32" s="11">
        <v>0</v>
      </c>
      <c r="F32" s="9">
        <v>15.75</v>
      </c>
      <c r="G32" s="10">
        <v>8.33</v>
      </c>
      <c r="H32" s="10">
        <v>726.58</v>
      </c>
      <c r="I32" s="11">
        <v>-0.98853532990173132</v>
      </c>
      <c r="J32" s="7">
        <v>15.75</v>
      </c>
      <c r="K32" s="2">
        <v>8.33</v>
      </c>
      <c r="L32" s="2">
        <v>726.58</v>
      </c>
      <c r="M32" s="3">
        <v>-0.98853532990173132</v>
      </c>
    </row>
    <row r="33" spans="1:13" x14ac:dyDescent="0.25">
      <c r="A33" s="4" t="s">
        <v>165</v>
      </c>
      <c r="B33" s="9"/>
      <c r="C33" s="10"/>
      <c r="D33" s="10"/>
      <c r="E33" s="11">
        <v>0</v>
      </c>
      <c r="F33" s="9">
        <v>19.95</v>
      </c>
      <c r="G33" s="10">
        <v>80.75</v>
      </c>
      <c r="H33" s="10">
        <v>435.92</v>
      </c>
      <c r="I33" s="11">
        <v>-0.81475958891539735</v>
      </c>
      <c r="J33" s="7">
        <v>19.95</v>
      </c>
      <c r="K33" s="2">
        <v>80.75</v>
      </c>
      <c r="L33" s="2">
        <v>435.92</v>
      </c>
      <c r="M33" s="3">
        <v>-0.81475958891539735</v>
      </c>
    </row>
    <row r="34" spans="1:13" x14ac:dyDescent="0.25">
      <c r="A34" s="4" t="s">
        <v>166</v>
      </c>
      <c r="B34" s="9">
        <v>19.95</v>
      </c>
      <c r="C34" s="10">
        <v>0.92</v>
      </c>
      <c r="D34" s="10">
        <v>47.75</v>
      </c>
      <c r="E34" s="11">
        <v>-0.98073298429319367</v>
      </c>
      <c r="F34" s="9">
        <v>19.95</v>
      </c>
      <c r="G34" s="10">
        <v>131.16999999999999</v>
      </c>
      <c r="H34" s="10">
        <v>450.5</v>
      </c>
      <c r="I34" s="11">
        <v>-0.70883462819089904</v>
      </c>
      <c r="J34" s="7">
        <v>39.9</v>
      </c>
      <c r="K34" s="2">
        <v>132.08999999999997</v>
      </c>
      <c r="L34" s="2">
        <v>498.25</v>
      </c>
      <c r="M34" s="3">
        <v>-0.73489212242849977</v>
      </c>
    </row>
    <row r="35" spans="1:13" x14ac:dyDescent="0.25">
      <c r="A35" s="4" t="s">
        <v>167</v>
      </c>
      <c r="B35" s="9"/>
      <c r="C35" s="10"/>
      <c r="D35" s="10"/>
      <c r="E35" s="11">
        <v>0</v>
      </c>
      <c r="F35" s="9">
        <v>14.75</v>
      </c>
      <c r="G35" s="10">
        <v>19</v>
      </c>
      <c r="H35" s="10">
        <v>862.17</v>
      </c>
      <c r="I35" s="11">
        <v>-0.97796258278529757</v>
      </c>
      <c r="J35" s="7">
        <v>14.75</v>
      </c>
      <c r="K35" s="2">
        <v>19</v>
      </c>
      <c r="L35" s="2">
        <v>862.17</v>
      </c>
      <c r="M35" s="3">
        <v>-0.97796258278529757</v>
      </c>
    </row>
    <row r="36" spans="1:13" x14ac:dyDescent="0.25">
      <c r="A36" s="4" t="s">
        <v>168</v>
      </c>
      <c r="B36" s="9">
        <v>19.95</v>
      </c>
      <c r="C36" s="10">
        <v>1.58</v>
      </c>
      <c r="D36" s="10"/>
      <c r="E36" s="11">
        <v>0</v>
      </c>
      <c r="F36" s="9">
        <v>19.95</v>
      </c>
      <c r="G36" s="10">
        <v>1078</v>
      </c>
      <c r="H36" s="10">
        <v>1.17</v>
      </c>
      <c r="I36" s="11">
        <v>920.36752136752136</v>
      </c>
      <c r="J36" s="7">
        <v>39.9</v>
      </c>
      <c r="K36" s="2">
        <v>1079.58</v>
      </c>
      <c r="L36" s="2">
        <v>1.17</v>
      </c>
      <c r="M36" s="3">
        <v>921.71794871794862</v>
      </c>
    </row>
    <row r="37" spans="1:13" x14ac:dyDescent="0.25">
      <c r="A37" s="4" t="s">
        <v>169</v>
      </c>
      <c r="B37" s="9"/>
      <c r="C37" s="10"/>
      <c r="D37" s="10"/>
      <c r="E37" s="11">
        <v>0</v>
      </c>
      <c r="F37" s="9">
        <v>19.95</v>
      </c>
      <c r="G37" s="10">
        <v>118.58</v>
      </c>
      <c r="H37" s="10">
        <v>767.5</v>
      </c>
      <c r="I37" s="11">
        <v>-0.84549837133550487</v>
      </c>
      <c r="J37" s="7">
        <v>19.95</v>
      </c>
      <c r="K37" s="2">
        <v>118.58</v>
      </c>
      <c r="L37" s="2">
        <v>767.5</v>
      </c>
      <c r="M37" s="3">
        <v>-0.84549837133550487</v>
      </c>
    </row>
    <row r="38" spans="1:13" x14ac:dyDescent="0.25">
      <c r="A38" s="4" t="s">
        <v>172</v>
      </c>
      <c r="B38" s="9"/>
      <c r="C38" s="10"/>
      <c r="D38" s="10"/>
      <c r="E38" s="11">
        <v>0</v>
      </c>
      <c r="F38" s="9">
        <v>21.95</v>
      </c>
      <c r="G38" s="10">
        <v>314.17</v>
      </c>
      <c r="H38" s="10">
        <v>1.58</v>
      </c>
      <c r="I38" s="11">
        <v>197.84177215189874</v>
      </c>
      <c r="J38" s="7">
        <v>21.95</v>
      </c>
      <c r="K38" s="2">
        <v>314.17</v>
      </c>
      <c r="L38" s="2">
        <v>1.58</v>
      </c>
      <c r="M38" s="3">
        <v>197.84177215189874</v>
      </c>
    </row>
    <row r="39" spans="1:13" x14ac:dyDescent="0.25">
      <c r="A39" s="4" t="s">
        <v>176</v>
      </c>
      <c r="B39" s="9"/>
      <c r="C39" s="10"/>
      <c r="D39" s="10"/>
      <c r="E39" s="11">
        <v>0</v>
      </c>
      <c r="F39" s="9">
        <v>22.95</v>
      </c>
      <c r="G39" s="10">
        <v>244.42</v>
      </c>
      <c r="H39" s="10"/>
      <c r="I39" s="11">
        <v>0</v>
      </c>
      <c r="J39" s="7">
        <v>22.95</v>
      </c>
      <c r="K39" s="2">
        <v>244.42</v>
      </c>
      <c r="L39" s="2"/>
      <c r="M39" s="3">
        <v>0</v>
      </c>
    </row>
    <row r="40" spans="1:13" x14ac:dyDescent="0.25">
      <c r="A40" s="4" t="s">
        <v>179</v>
      </c>
      <c r="B40" s="9"/>
      <c r="C40" s="10"/>
      <c r="D40" s="10"/>
      <c r="E40" s="11">
        <v>0</v>
      </c>
      <c r="F40" s="9">
        <v>19.95</v>
      </c>
      <c r="G40" s="10">
        <v>426.67</v>
      </c>
      <c r="H40" s="10">
        <v>6.17</v>
      </c>
      <c r="I40" s="11">
        <v>68.152350081037284</v>
      </c>
      <c r="J40" s="7">
        <v>19.95</v>
      </c>
      <c r="K40" s="2">
        <v>426.67</v>
      </c>
      <c r="L40" s="2">
        <v>6.17</v>
      </c>
      <c r="M40" s="3">
        <v>68.152350081037284</v>
      </c>
    </row>
    <row r="41" spans="1:13" x14ac:dyDescent="0.25">
      <c r="A41" s="4" t="s">
        <v>183</v>
      </c>
      <c r="B41" s="9">
        <v>19.95</v>
      </c>
      <c r="C41" s="10">
        <v>0.08</v>
      </c>
      <c r="D41" s="10">
        <v>1.17</v>
      </c>
      <c r="E41" s="11">
        <v>-0.93162393162393153</v>
      </c>
      <c r="F41" s="9">
        <v>19.95</v>
      </c>
      <c r="G41" s="10">
        <v>910.33</v>
      </c>
      <c r="H41" s="10">
        <v>0.5</v>
      </c>
      <c r="I41" s="11">
        <v>1819.66</v>
      </c>
      <c r="J41" s="7">
        <v>39.9</v>
      </c>
      <c r="K41" s="2">
        <v>910.41000000000008</v>
      </c>
      <c r="L41" s="2">
        <v>1.67</v>
      </c>
      <c r="M41" s="3">
        <v>544.15568862275461</v>
      </c>
    </row>
    <row r="42" spans="1:13" x14ac:dyDescent="0.25">
      <c r="A42" s="4" t="s">
        <v>189</v>
      </c>
      <c r="B42" s="9"/>
      <c r="C42" s="10"/>
      <c r="D42" s="10"/>
      <c r="E42" s="11">
        <v>0</v>
      </c>
      <c r="F42" s="9">
        <v>22.95</v>
      </c>
      <c r="G42" s="10">
        <v>12.5</v>
      </c>
      <c r="H42" s="10">
        <v>198.08</v>
      </c>
      <c r="I42" s="11">
        <v>-0.93689418416801296</v>
      </c>
      <c r="J42" s="7">
        <v>22.95</v>
      </c>
      <c r="K42" s="2">
        <v>12.5</v>
      </c>
      <c r="L42" s="2">
        <v>198.08</v>
      </c>
      <c r="M42" s="3">
        <v>-0.93689418416801296</v>
      </c>
    </row>
    <row r="43" spans="1:13" x14ac:dyDescent="0.25">
      <c r="A43" s="4" t="s">
        <v>190</v>
      </c>
      <c r="B43" s="9"/>
      <c r="C43" s="10"/>
      <c r="D43" s="10"/>
      <c r="E43" s="11">
        <v>0</v>
      </c>
      <c r="F43" s="9">
        <v>23.95</v>
      </c>
      <c r="G43" s="10">
        <v>21.67</v>
      </c>
      <c r="H43" s="10">
        <v>216</v>
      </c>
      <c r="I43" s="11">
        <v>-0.89967592592592582</v>
      </c>
      <c r="J43" s="7">
        <v>23.95</v>
      </c>
      <c r="K43" s="2">
        <v>21.67</v>
      </c>
      <c r="L43" s="2">
        <v>216</v>
      </c>
      <c r="M43" s="3">
        <v>-0.89967592592592582</v>
      </c>
    </row>
    <row r="44" spans="1:13" x14ac:dyDescent="0.25">
      <c r="A44" s="4" t="s">
        <v>192</v>
      </c>
      <c r="B44" s="9"/>
      <c r="C44" s="10"/>
      <c r="D44" s="10"/>
      <c r="E44" s="11">
        <v>0</v>
      </c>
      <c r="F44" s="9">
        <v>16.95</v>
      </c>
      <c r="G44" s="10">
        <v>607.5</v>
      </c>
      <c r="H44" s="10">
        <v>7.92</v>
      </c>
      <c r="I44" s="11">
        <v>75.704545454545467</v>
      </c>
      <c r="J44" s="7">
        <v>16.95</v>
      </c>
      <c r="K44" s="2">
        <v>607.5</v>
      </c>
      <c r="L44" s="2">
        <v>7.92</v>
      </c>
      <c r="M44" s="3">
        <v>75.704545454545467</v>
      </c>
    </row>
    <row r="45" spans="1:13" x14ac:dyDescent="0.25">
      <c r="A45" s="4" t="s">
        <v>194</v>
      </c>
      <c r="B45" s="9">
        <v>17.95</v>
      </c>
      <c r="C45" s="10">
        <v>0.17</v>
      </c>
      <c r="D45" s="10"/>
      <c r="E45" s="11">
        <v>0</v>
      </c>
      <c r="F45" s="9">
        <v>17.95</v>
      </c>
      <c r="G45" s="10">
        <v>666.5</v>
      </c>
      <c r="H45" s="10">
        <v>653</v>
      </c>
      <c r="I45" s="11">
        <v>2.0673813169984685E-2</v>
      </c>
      <c r="J45" s="7">
        <v>35.9</v>
      </c>
      <c r="K45" s="2">
        <v>666.67</v>
      </c>
      <c r="L45" s="2">
        <v>653</v>
      </c>
      <c r="M45" s="3">
        <v>2.0934150076569617E-2</v>
      </c>
    </row>
    <row r="46" spans="1:13" x14ac:dyDescent="0.25">
      <c r="A46" s="4" t="s">
        <v>195</v>
      </c>
      <c r="B46" s="9"/>
      <c r="C46" s="10"/>
      <c r="D46" s="10"/>
      <c r="E46" s="11">
        <v>0</v>
      </c>
      <c r="F46" s="9">
        <v>24.95</v>
      </c>
      <c r="G46" s="10">
        <v>80</v>
      </c>
      <c r="H46" s="10">
        <v>844</v>
      </c>
      <c r="I46" s="11">
        <v>-0.90521327014218012</v>
      </c>
      <c r="J46" s="7">
        <v>24.95</v>
      </c>
      <c r="K46" s="2">
        <v>80</v>
      </c>
      <c r="L46" s="2">
        <v>844</v>
      </c>
      <c r="M46" s="3">
        <v>-0.90521327014218012</v>
      </c>
    </row>
    <row r="47" spans="1:13" x14ac:dyDescent="0.25">
      <c r="A47" s="4" t="s">
        <v>197</v>
      </c>
      <c r="B47" s="9">
        <v>21.95</v>
      </c>
      <c r="C47" s="10">
        <v>0.5</v>
      </c>
      <c r="D47" s="10"/>
      <c r="E47" s="11">
        <v>0</v>
      </c>
      <c r="F47" s="9">
        <v>21.95</v>
      </c>
      <c r="G47" s="10">
        <v>246</v>
      </c>
      <c r="H47" s="10"/>
      <c r="I47" s="11">
        <v>0</v>
      </c>
      <c r="J47" s="7">
        <v>43.9</v>
      </c>
      <c r="K47" s="2">
        <v>246.5</v>
      </c>
      <c r="L47" s="2"/>
      <c r="M47" s="3">
        <v>0</v>
      </c>
    </row>
    <row r="48" spans="1:13" x14ac:dyDescent="0.25">
      <c r="A48" s="4" t="s">
        <v>198</v>
      </c>
      <c r="B48" s="9"/>
      <c r="C48" s="10"/>
      <c r="D48" s="10"/>
      <c r="E48" s="11">
        <v>0</v>
      </c>
      <c r="F48" s="9">
        <v>19.95</v>
      </c>
      <c r="G48" s="10">
        <v>44.5</v>
      </c>
      <c r="H48" s="10">
        <v>462.25</v>
      </c>
      <c r="I48" s="11">
        <v>-0.90373174689021096</v>
      </c>
      <c r="J48" s="7">
        <v>19.95</v>
      </c>
      <c r="K48" s="2">
        <v>44.5</v>
      </c>
      <c r="L48" s="2">
        <v>462.25</v>
      </c>
      <c r="M48" s="3">
        <v>-0.90373174689021096</v>
      </c>
    </row>
    <row r="49" spans="1:13" x14ac:dyDescent="0.25">
      <c r="A49" s="4" t="s">
        <v>202</v>
      </c>
      <c r="B49" s="9"/>
      <c r="C49" s="10"/>
      <c r="D49" s="10"/>
      <c r="E49" s="11">
        <v>0</v>
      </c>
      <c r="F49" s="9">
        <v>32.950000000000003</v>
      </c>
      <c r="G49" s="10">
        <v>116.08</v>
      </c>
      <c r="H49" s="10">
        <v>3.42</v>
      </c>
      <c r="I49" s="11">
        <v>32.941520467836256</v>
      </c>
      <c r="J49" s="7">
        <v>32.950000000000003</v>
      </c>
      <c r="K49" s="2">
        <v>116.08</v>
      </c>
      <c r="L49" s="2">
        <v>3.42</v>
      </c>
      <c r="M49" s="3">
        <v>32.941520467836256</v>
      </c>
    </row>
    <row r="50" spans="1:13" x14ac:dyDescent="0.25">
      <c r="A50" s="4" t="s">
        <v>203</v>
      </c>
      <c r="B50" s="9"/>
      <c r="C50" s="10"/>
      <c r="D50" s="10"/>
      <c r="E50" s="11">
        <v>0</v>
      </c>
      <c r="F50" s="9">
        <v>21.95</v>
      </c>
      <c r="G50" s="10">
        <v>14.83</v>
      </c>
      <c r="H50" s="10">
        <v>291</v>
      </c>
      <c r="I50" s="11">
        <v>-0.94903780068728527</v>
      </c>
      <c r="J50" s="7">
        <v>21.95</v>
      </c>
      <c r="K50" s="2">
        <v>14.83</v>
      </c>
      <c r="L50" s="2">
        <v>291</v>
      </c>
      <c r="M50" s="3">
        <v>-0.94903780068728527</v>
      </c>
    </row>
    <row r="51" spans="1:13" x14ac:dyDescent="0.25">
      <c r="A51" s="4" t="s">
        <v>205</v>
      </c>
      <c r="B51" s="9"/>
      <c r="C51" s="10"/>
      <c r="D51" s="10"/>
      <c r="E51" s="11">
        <v>0</v>
      </c>
      <c r="F51" s="9">
        <v>17.95</v>
      </c>
      <c r="G51" s="10">
        <v>16.75</v>
      </c>
      <c r="H51" s="10">
        <v>505.83</v>
      </c>
      <c r="I51" s="11">
        <v>-0.96688610798094221</v>
      </c>
      <c r="J51" s="7">
        <v>17.95</v>
      </c>
      <c r="K51" s="2">
        <v>16.75</v>
      </c>
      <c r="L51" s="2">
        <v>505.83</v>
      </c>
      <c r="M51" s="3">
        <v>-0.96688610798094221</v>
      </c>
    </row>
    <row r="52" spans="1:13" x14ac:dyDescent="0.25">
      <c r="A52" s="4" t="s">
        <v>206</v>
      </c>
      <c r="B52" s="9"/>
      <c r="C52" s="10"/>
      <c r="D52" s="10"/>
      <c r="E52" s="11">
        <v>0</v>
      </c>
      <c r="F52" s="9">
        <v>26.95</v>
      </c>
      <c r="G52" s="10">
        <v>8.42</v>
      </c>
      <c r="H52" s="10">
        <v>110.67</v>
      </c>
      <c r="I52" s="11">
        <v>-0.92391795427848555</v>
      </c>
      <c r="J52" s="7">
        <v>26.95</v>
      </c>
      <c r="K52" s="2">
        <v>8.42</v>
      </c>
      <c r="L52" s="2">
        <v>110.67</v>
      </c>
      <c r="M52" s="3">
        <v>-0.92391795427848555</v>
      </c>
    </row>
    <row r="53" spans="1:13" x14ac:dyDescent="0.25">
      <c r="A53" s="4" t="s">
        <v>276</v>
      </c>
      <c r="B53" s="9">
        <v>19.95</v>
      </c>
      <c r="C53" s="10">
        <v>37.58</v>
      </c>
      <c r="D53" s="10"/>
      <c r="E53" s="11">
        <v>0</v>
      </c>
      <c r="F53" s="9">
        <v>19.95</v>
      </c>
      <c r="G53" s="10">
        <v>460.83</v>
      </c>
      <c r="H53" s="10"/>
      <c r="I53" s="11">
        <v>0</v>
      </c>
      <c r="J53" s="7">
        <v>39.9</v>
      </c>
      <c r="K53" s="2">
        <v>498.40999999999997</v>
      </c>
      <c r="L53" s="2"/>
      <c r="M53" s="3">
        <v>0</v>
      </c>
    </row>
    <row r="54" spans="1:13" x14ac:dyDescent="0.25">
      <c r="A54" s="4" t="s">
        <v>211</v>
      </c>
      <c r="B54" s="9"/>
      <c r="C54" s="10"/>
      <c r="D54" s="10"/>
      <c r="E54" s="11">
        <v>0</v>
      </c>
      <c r="F54" s="9">
        <v>18.95</v>
      </c>
      <c r="G54" s="10">
        <v>16.5</v>
      </c>
      <c r="H54" s="10">
        <v>687.42</v>
      </c>
      <c r="I54" s="11">
        <v>-0.97599720694771752</v>
      </c>
      <c r="J54" s="7">
        <v>18.95</v>
      </c>
      <c r="K54" s="2">
        <v>16.5</v>
      </c>
      <c r="L54" s="2">
        <v>687.42</v>
      </c>
      <c r="M54" s="3">
        <v>-0.97599720694771752</v>
      </c>
    </row>
    <row r="55" spans="1:13" x14ac:dyDescent="0.25">
      <c r="A55" s="4" t="s">
        <v>213</v>
      </c>
      <c r="B55" s="9"/>
      <c r="C55" s="10"/>
      <c r="D55" s="10"/>
      <c r="E55" s="11">
        <v>0</v>
      </c>
      <c r="F55" s="9">
        <v>39.950000000000003</v>
      </c>
      <c r="G55" s="10">
        <v>34.5</v>
      </c>
      <c r="H55" s="10">
        <v>58.42</v>
      </c>
      <c r="I55" s="11">
        <v>-0.40944881889763779</v>
      </c>
      <c r="J55" s="7">
        <v>39.950000000000003</v>
      </c>
      <c r="K55" s="2">
        <v>34.5</v>
      </c>
      <c r="L55" s="2">
        <v>58.42</v>
      </c>
      <c r="M55" s="3">
        <v>-0.40944881889763779</v>
      </c>
    </row>
    <row r="56" spans="1:13" x14ac:dyDescent="0.25">
      <c r="A56" s="4" t="s">
        <v>214</v>
      </c>
      <c r="B56" s="9"/>
      <c r="C56" s="10"/>
      <c r="D56" s="10"/>
      <c r="E56" s="11">
        <v>0</v>
      </c>
      <c r="F56" s="9">
        <v>21.95</v>
      </c>
      <c r="G56" s="10">
        <v>10.08</v>
      </c>
      <c r="H56" s="10">
        <v>691.5</v>
      </c>
      <c r="I56" s="11">
        <v>-0.9854229934924077</v>
      </c>
      <c r="J56" s="7">
        <v>21.95</v>
      </c>
      <c r="K56" s="2">
        <v>10.08</v>
      </c>
      <c r="L56" s="2">
        <v>691.5</v>
      </c>
      <c r="M56" s="3">
        <v>-0.9854229934924077</v>
      </c>
    </row>
    <row r="57" spans="1:13" x14ac:dyDescent="0.25">
      <c r="A57" s="4" t="s">
        <v>215</v>
      </c>
      <c r="B57" s="9"/>
      <c r="C57" s="10"/>
      <c r="D57" s="10"/>
      <c r="E57" s="11">
        <v>0</v>
      </c>
      <c r="F57" s="9">
        <v>17.95</v>
      </c>
      <c r="G57" s="10">
        <v>5.08</v>
      </c>
      <c r="H57" s="10">
        <v>756.67</v>
      </c>
      <c r="I57" s="11">
        <v>-0.99328637318778323</v>
      </c>
      <c r="J57" s="7">
        <v>17.95</v>
      </c>
      <c r="K57" s="2">
        <v>5.08</v>
      </c>
      <c r="L57" s="2">
        <v>756.67</v>
      </c>
      <c r="M57" s="3">
        <v>-0.99328637318778323</v>
      </c>
    </row>
    <row r="58" spans="1:13" x14ac:dyDescent="0.25">
      <c r="A58" s="4" t="s">
        <v>277</v>
      </c>
      <c r="B58" s="9">
        <v>19.95</v>
      </c>
      <c r="C58" s="10">
        <v>39.75</v>
      </c>
      <c r="D58" s="10"/>
      <c r="E58" s="11">
        <v>0</v>
      </c>
      <c r="F58" s="9">
        <v>19.95</v>
      </c>
      <c r="G58" s="10">
        <v>225.58</v>
      </c>
      <c r="H58" s="10"/>
      <c r="I58" s="11">
        <v>0</v>
      </c>
      <c r="J58" s="7">
        <v>39.9</v>
      </c>
      <c r="K58" s="2">
        <v>265.33000000000004</v>
      </c>
      <c r="L58" s="2"/>
      <c r="M58" s="3">
        <v>0</v>
      </c>
    </row>
    <row r="59" spans="1:13" x14ac:dyDescent="0.25">
      <c r="A59" s="4" t="s">
        <v>216</v>
      </c>
      <c r="B59" s="9"/>
      <c r="C59" s="10"/>
      <c r="D59" s="10"/>
      <c r="E59" s="11">
        <v>0</v>
      </c>
      <c r="F59" s="9">
        <v>14.75</v>
      </c>
      <c r="G59" s="10">
        <v>6</v>
      </c>
      <c r="H59" s="10">
        <v>985.5</v>
      </c>
      <c r="I59" s="11">
        <v>-0.9939117199391172</v>
      </c>
      <c r="J59" s="7">
        <v>14.75</v>
      </c>
      <c r="K59" s="2">
        <v>6</v>
      </c>
      <c r="L59" s="2">
        <v>985.5</v>
      </c>
      <c r="M59" s="3">
        <v>-0.9939117199391172</v>
      </c>
    </row>
    <row r="60" spans="1:13" x14ac:dyDescent="0.25">
      <c r="A60" s="4" t="s">
        <v>217</v>
      </c>
      <c r="B60" s="9">
        <v>21.95</v>
      </c>
      <c r="C60" s="10">
        <v>60.08</v>
      </c>
      <c r="D60" s="10"/>
      <c r="E60" s="11">
        <v>0</v>
      </c>
      <c r="F60" s="9">
        <v>21.95</v>
      </c>
      <c r="G60" s="10">
        <v>212.58</v>
      </c>
      <c r="H60" s="10"/>
      <c r="I60" s="11">
        <v>0</v>
      </c>
      <c r="J60" s="7">
        <v>43.9</v>
      </c>
      <c r="K60" s="2">
        <v>272.66000000000003</v>
      </c>
      <c r="L60" s="2"/>
      <c r="M60" s="3">
        <v>0</v>
      </c>
    </row>
    <row r="61" spans="1:13" x14ac:dyDescent="0.25">
      <c r="A61" s="4" t="s">
        <v>220</v>
      </c>
      <c r="B61" s="9"/>
      <c r="C61" s="10"/>
      <c r="D61" s="10"/>
      <c r="E61" s="11">
        <v>0</v>
      </c>
      <c r="F61" s="9">
        <v>43.95</v>
      </c>
      <c r="G61" s="10">
        <v>5.67</v>
      </c>
      <c r="H61" s="10">
        <v>24.17</v>
      </c>
      <c r="I61" s="11">
        <v>-0.76541166735622668</v>
      </c>
      <c r="J61" s="7">
        <v>43.95</v>
      </c>
      <c r="K61" s="2">
        <v>5.67</v>
      </c>
      <c r="L61" s="2">
        <v>24.17</v>
      </c>
      <c r="M61" s="3">
        <v>-0.76541166735622668</v>
      </c>
    </row>
    <row r="62" spans="1:13" x14ac:dyDescent="0.25">
      <c r="A62" s="4" t="s">
        <v>226</v>
      </c>
      <c r="B62" s="9">
        <v>17.25</v>
      </c>
      <c r="C62" s="10">
        <v>0.17</v>
      </c>
      <c r="D62" s="10">
        <v>3.5</v>
      </c>
      <c r="E62" s="11">
        <v>-0.9514285714285714</v>
      </c>
      <c r="F62" s="9">
        <v>17.25</v>
      </c>
      <c r="G62" s="10">
        <v>3.33</v>
      </c>
      <c r="H62" s="10">
        <v>408.33</v>
      </c>
      <c r="I62" s="11">
        <v>-0.99184483138637869</v>
      </c>
      <c r="J62" s="7">
        <v>34.5</v>
      </c>
      <c r="K62" s="2">
        <v>3.5</v>
      </c>
      <c r="L62" s="2">
        <v>411.83</v>
      </c>
      <c r="M62" s="3">
        <v>-0.99150134764344511</v>
      </c>
    </row>
    <row r="63" spans="1:13" x14ac:dyDescent="0.25">
      <c r="A63" s="4" t="s">
        <v>234</v>
      </c>
      <c r="B63" s="9"/>
      <c r="C63" s="10"/>
      <c r="D63" s="10"/>
      <c r="E63" s="11">
        <v>0</v>
      </c>
      <c r="F63" s="9">
        <v>15.75</v>
      </c>
      <c r="G63" s="10">
        <v>1.33</v>
      </c>
      <c r="H63" s="10">
        <v>446.42</v>
      </c>
      <c r="I63" s="11">
        <v>-0.99702074279826181</v>
      </c>
      <c r="J63" s="7">
        <v>15.75</v>
      </c>
      <c r="K63" s="2">
        <v>1.33</v>
      </c>
      <c r="L63" s="2">
        <v>446.42</v>
      </c>
      <c r="M63" s="3">
        <v>-0.99702074279826181</v>
      </c>
    </row>
    <row r="64" spans="1:13" x14ac:dyDescent="0.25">
      <c r="A64" s="4" t="s">
        <v>238</v>
      </c>
      <c r="B64" s="9"/>
      <c r="C64" s="10"/>
      <c r="D64" s="10"/>
      <c r="E64" s="11">
        <v>0</v>
      </c>
      <c r="F64" s="9">
        <v>24.95</v>
      </c>
      <c r="G64" s="10">
        <v>2</v>
      </c>
      <c r="H64" s="10">
        <v>141.5</v>
      </c>
      <c r="I64" s="11">
        <v>-0.98586572438162545</v>
      </c>
      <c r="J64" s="7">
        <v>24.95</v>
      </c>
      <c r="K64" s="2">
        <v>2</v>
      </c>
      <c r="L64" s="2">
        <v>141.5</v>
      </c>
      <c r="M64" s="3">
        <v>-0.98586572438162545</v>
      </c>
    </row>
    <row r="65" spans="1:13" x14ac:dyDescent="0.25">
      <c r="A65" s="4" t="s">
        <v>246</v>
      </c>
      <c r="B65" s="9"/>
      <c r="C65" s="10"/>
      <c r="D65" s="10"/>
      <c r="E65" s="11">
        <v>0</v>
      </c>
      <c r="F65" s="9">
        <v>21.95</v>
      </c>
      <c r="G65" s="10">
        <v>1.58</v>
      </c>
      <c r="H65" s="10">
        <v>498.75</v>
      </c>
      <c r="I65" s="11">
        <v>-0.99683208020050129</v>
      </c>
      <c r="J65" s="7">
        <v>21.95</v>
      </c>
      <c r="K65" s="2">
        <v>1.58</v>
      </c>
      <c r="L65" s="2">
        <v>498.75</v>
      </c>
      <c r="M65" s="3">
        <v>-0.99683208020050129</v>
      </c>
    </row>
    <row r="66" spans="1:13" x14ac:dyDescent="0.25">
      <c r="A66" s="4" t="s">
        <v>251</v>
      </c>
      <c r="B66" s="9"/>
      <c r="C66" s="10"/>
      <c r="D66" s="10"/>
      <c r="E66" s="11">
        <v>0</v>
      </c>
      <c r="F66" s="9">
        <v>14.25</v>
      </c>
      <c r="G66" s="10">
        <v>0.17</v>
      </c>
      <c r="H66" s="10">
        <v>487.08</v>
      </c>
      <c r="I66" s="11">
        <v>-0.99965098135829844</v>
      </c>
      <c r="J66" s="7">
        <v>14.25</v>
      </c>
      <c r="K66" s="2">
        <v>0.17</v>
      </c>
      <c r="L66" s="2">
        <v>487.08</v>
      </c>
      <c r="M66" s="3">
        <v>-0.99965098135829844</v>
      </c>
    </row>
    <row r="67" spans="1:13" x14ac:dyDescent="0.25">
      <c r="A67" s="4" t="s">
        <v>254</v>
      </c>
      <c r="B67" s="9"/>
      <c r="C67" s="10"/>
      <c r="D67" s="10"/>
      <c r="E67" s="11">
        <v>0</v>
      </c>
      <c r="F67" s="9">
        <v>23.95</v>
      </c>
      <c r="G67" s="10">
        <v>1.08</v>
      </c>
      <c r="H67" s="10">
        <v>10.33</v>
      </c>
      <c r="I67" s="11">
        <v>-0.8954501452081316</v>
      </c>
      <c r="J67" s="7">
        <v>23.95</v>
      </c>
      <c r="K67" s="2">
        <v>1.08</v>
      </c>
      <c r="L67" s="2">
        <v>10.33</v>
      </c>
      <c r="M67" s="3">
        <v>-0.8954501452081316</v>
      </c>
    </row>
    <row r="68" spans="1:13" x14ac:dyDescent="0.25">
      <c r="A68" s="4" t="s">
        <v>259</v>
      </c>
      <c r="B68" s="9"/>
      <c r="C68" s="10"/>
      <c r="D68" s="10"/>
      <c r="E68" s="11">
        <v>0</v>
      </c>
      <c r="F68" s="9">
        <v>22.75</v>
      </c>
      <c r="G68" s="10">
        <v>1</v>
      </c>
      <c r="H68" s="10">
        <v>1.92</v>
      </c>
      <c r="I68" s="11">
        <v>-0.47916666666666663</v>
      </c>
      <c r="J68" s="7">
        <v>22.75</v>
      </c>
      <c r="K68" s="2">
        <v>1</v>
      </c>
      <c r="L68" s="2">
        <v>1.92</v>
      </c>
      <c r="M68" s="3">
        <v>-0.47916666666666663</v>
      </c>
    </row>
    <row r="69" spans="1:13" x14ac:dyDescent="0.25">
      <c r="A69" s="4" t="s">
        <v>279</v>
      </c>
      <c r="B69" s="9">
        <v>24.95</v>
      </c>
      <c r="C69" s="10">
        <v>71.92</v>
      </c>
      <c r="D69" s="10"/>
      <c r="E69" s="11">
        <v>0</v>
      </c>
      <c r="F69" s="9">
        <v>24.95</v>
      </c>
      <c r="G69" s="10">
        <v>239.58</v>
      </c>
      <c r="H69" s="10"/>
      <c r="I69" s="11">
        <v>0</v>
      </c>
      <c r="J69" s="7">
        <v>49.9</v>
      </c>
      <c r="K69" s="2">
        <v>311.5</v>
      </c>
      <c r="L69" s="2"/>
      <c r="M69" s="3">
        <v>0</v>
      </c>
    </row>
    <row r="70" spans="1:13" x14ac:dyDescent="0.25">
      <c r="A70" s="4" t="s">
        <v>265</v>
      </c>
      <c r="B70" s="9"/>
      <c r="C70" s="10"/>
      <c r="D70" s="10"/>
      <c r="E70" s="11">
        <v>0</v>
      </c>
      <c r="F70" s="9">
        <v>18.95</v>
      </c>
      <c r="G70" s="10">
        <v>0.08</v>
      </c>
      <c r="H70" s="10">
        <v>621.33000000000004</v>
      </c>
      <c r="I70" s="11">
        <v>-0.99987124394444171</v>
      </c>
      <c r="J70" s="7">
        <v>18.95</v>
      </c>
      <c r="K70" s="2">
        <v>0.08</v>
      </c>
      <c r="L70" s="2">
        <v>621.33000000000004</v>
      </c>
      <c r="M70" s="3">
        <v>-0.99987124394444171</v>
      </c>
    </row>
    <row r="71" spans="1:13" x14ac:dyDescent="0.25">
      <c r="A71" s="4" t="s">
        <v>267</v>
      </c>
      <c r="B71" s="9"/>
      <c r="C71" s="10"/>
      <c r="D71" s="10"/>
      <c r="E71" s="11">
        <v>0</v>
      </c>
      <c r="F71" s="9">
        <v>19.95</v>
      </c>
      <c r="G71" s="10">
        <v>0.08</v>
      </c>
      <c r="H71" s="10">
        <v>39.75</v>
      </c>
      <c r="I71" s="11">
        <v>-0.99798742138364782</v>
      </c>
      <c r="J71" s="7">
        <v>19.95</v>
      </c>
      <c r="K71" s="2">
        <v>0.08</v>
      </c>
      <c r="L71" s="2">
        <v>39.75</v>
      </c>
      <c r="M71" s="3">
        <v>-0.99798742138364782</v>
      </c>
    </row>
    <row r="72" spans="1:13" x14ac:dyDescent="0.25">
      <c r="A72" s="4" t="s">
        <v>268</v>
      </c>
      <c r="B72" s="9"/>
      <c r="C72" s="10"/>
      <c r="D72" s="10"/>
      <c r="E72" s="11">
        <v>0</v>
      </c>
      <c r="F72" s="9">
        <v>19.95</v>
      </c>
      <c r="G72" s="10">
        <v>0.08</v>
      </c>
      <c r="H72" s="10">
        <v>76.08</v>
      </c>
      <c r="I72" s="11">
        <v>-0.9989484752891693</v>
      </c>
      <c r="J72" s="7">
        <v>19.95</v>
      </c>
      <c r="K72" s="2">
        <v>0.08</v>
      </c>
      <c r="L72" s="2">
        <v>76.08</v>
      </c>
      <c r="M72" s="3">
        <v>-0.9989484752891693</v>
      </c>
    </row>
    <row r="73" spans="1:13" x14ac:dyDescent="0.25">
      <c r="A73" s="4" t="s">
        <v>439</v>
      </c>
      <c r="B73" s="9">
        <v>18.95</v>
      </c>
      <c r="C73" s="10">
        <v>422.08</v>
      </c>
      <c r="D73" s="10"/>
      <c r="E73" s="11">
        <v>0</v>
      </c>
      <c r="F73" s="9">
        <v>18.95</v>
      </c>
      <c r="G73" s="10">
        <v>467.83</v>
      </c>
      <c r="H73" s="10">
        <v>565.25</v>
      </c>
      <c r="I73" s="11">
        <v>-0.17234851835471032</v>
      </c>
      <c r="J73" s="7">
        <v>37.9</v>
      </c>
      <c r="K73" s="2">
        <v>889.91</v>
      </c>
      <c r="L73" s="2">
        <v>565.25</v>
      </c>
      <c r="M73" s="3">
        <v>0.57436532507739935</v>
      </c>
    </row>
    <row r="74" spans="1:13" x14ac:dyDescent="0.25">
      <c r="A74" s="4" t="s">
        <v>278</v>
      </c>
      <c r="B74" s="9">
        <v>18.95</v>
      </c>
      <c r="C74" s="10">
        <v>87.58</v>
      </c>
      <c r="D74" s="10"/>
      <c r="E74" s="11">
        <v>0</v>
      </c>
      <c r="F74" s="9">
        <v>18.95</v>
      </c>
      <c r="G74" s="10">
        <v>472.17</v>
      </c>
      <c r="H74" s="10"/>
      <c r="I74" s="11">
        <v>0</v>
      </c>
      <c r="J74" s="7">
        <v>37.9</v>
      </c>
      <c r="K74" s="2">
        <v>559.75</v>
      </c>
      <c r="L74" s="2"/>
      <c r="M74" s="3">
        <v>0</v>
      </c>
    </row>
    <row r="75" spans="1:13" x14ac:dyDescent="0.25">
      <c r="A75" s="4" t="s">
        <v>289</v>
      </c>
      <c r="B75" s="9"/>
      <c r="C75" s="10"/>
      <c r="D75" s="10"/>
      <c r="E75" s="11">
        <v>0</v>
      </c>
      <c r="F75" s="9">
        <v>17.25</v>
      </c>
      <c r="G75" s="10">
        <v>3.92</v>
      </c>
      <c r="H75" s="10">
        <v>421.08</v>
      </c>
      <c r="I75" s="11">
        <v>-0.99069060511066775</v>
      </c>
      <c r="J75" s="7">
        <v>17.25</v>
      </c>
      <c r="K75" s="2">
        <v>3.92</v>
      </c>
      <c r="L75" s="2">
        <v>421.08</v>
      </c>
      <c r="M75" s="3">
        <v>-0.99069060511066775</v>
      </c>
    </row>
    <row r="76" spans="1:13" x14ac:dyDescent="0.25">
      <c r="A76" s="4" t="s">
        <v>335</v>
      </c>
      <c r="B76" s="9">
        <v>19.95</v>
      </c>
      <c r="C76" s="10">
        <v>311.92</v>
      </c>
      <c r="D76" s="10">
        <v>544.25</v>
      </c>
      <c r="E76" s="11">
        <v>-0.42688102893890673</v>
      </c>
      <c r="F76" s="9">
        <v>19.95</v>
      </c>
      <c r="G76" s="10">
        <v>2144.08</v>
      </c>
      <c r="H76" s="10">
        <v>1784</v>
      </c>
      <c r="I76" s="11">
        <v>0.20183856502242148</v>
      </c>
      <c r="J76" s="7">
        <v>39.9</v>
      </c>
      <c r="K76" s="2">
        <v>2456</v>
      </c>
      <c r="L76" s="2">
        <v>2328.25</v>
      </c>
      <c r="M76" s="3">
        <v>5.486953720605605E-2</v>
      </c>
    </row>
    <row r="77" spans="1:13" x14ac:dyDescent="0.25">
      <c r="A77" s="4" t="s">
        <v>364</v>
      </c>
      <c r="B77" s="9">
        <v>18.95</v>
      </c>
      <c r="C77" s="10">
        <v>378.67</v>
      </c>
      <c r="D77" s="10">
        <v>138.33000000000001</v>
      </c>
      <c r="E77" s="11">
        <v>1.7374394563724427</v>
      </c>
      <c r="F77" s="9">
        <v>18.95</v>
      </c>
      <c r="G77" s="10">
        <v>1160.67</v>
      </c>
      <c r="H77" s="10">
        <v>1567.67</v>
      </c>
      <c r="I77" s="11">
        <v>-0.25962096614721208</v>
      </c>
      <c r="J77" s="7">
        <v>37.9</v>
      </c>
      <c r="K77" s="2">
        <v>1539.3400000000001</v>
      </c>
      <c r="L77" s="2">
        <v>1706</v>
      </c>
      <c r="M77" s="3">
        <v>-9.769050410316521E-2</v>
      </c>
    </row>
    <row r="78" spans="1:13" x14ac:dyDescent="0.25">
      <c r="A78" s="4" t="s">
        <v>406</v>
      </c>
      <c r="B78" s="9">
        <v>19.95</v>
      </c>
      <c r="C78" s="10">
        <v>168.75</v>
      </c>
      <c r="D78" s="10"/>
      <c r="E78" s="11">
        <v>0</v>
      </c>
      <c r="F78" s="9">
        <v>19.95</v>
      </c>
      <c r="G78" s="10">
        <v>365.42</v>
      </c>
      <c r="H78" s="10"/>
      <c r="I78" s="11">
        <v>0</v>
      </c>
      <c r="J78" s="7">
        <v>39.9</v>
      </c>
      <c r="K78" s="2">
        <v>534.17000000000007</v>
      </c>
      <c r="L78" s="2"/>
      <c r="M78" s="3">
        <v>0</v>
      </c>
    </row>
    <row r="79" spans="1:13" x14ac:dyDescent="0.25">
      <c r="A79" s="4" t="s">
        <v>434</v>
      </c>
      <c r="B79" s="9">
        <v>19.95</v>
      </c>
      <c r="C79" s="10">
        <v>305.33</v>
      </c>
      <c r="D79" s="10"/>
      <c r="E79" s="11">
        <v>0</v>
      </c>
      <c r="F79" s="9">
        <v>19.95</v>
      </c>
      <c r="G79" s="10">
        <v>356.25</v>
      </c>
      <c r="H79" s="10">
        <v>1</v>
      </c>
      <c r="I79" s="11">
        <v>355.25</v>
      </c>
      <c r="J79" s="7">
        <v>39.9</v>
      </c>
      <c r="K79" s="2">
        <v>661.57999999999993</v>
      </c>
      <c r="L79" s="2">
        <v>1</v>
      </c>
      <c r="M79" s="3">
        <v>660.57999999999993</v>
      </c>
    </row>
    <row r="80" spans="1:13" x14ac:dyDescent="0.25">
      <c r="A80" s="4" t="s">
        <v>465</v>
      </c>
      <c r="B80" s="9">
        <v>62</v>
      </c>
      <c r="C80" s="10">
        <v>4.25</v>
      </c>
      <c r="D80" s="10"/>
      <c r="E80" s="11">
        <v>0</v>
      </c>
      <c r="F80" s="9">
        <v>62</v>
      </c>
      <c r="G80" s="10">
        <v>9.08</v>
      </c>
      <c r="H80" s="10"/>
      <c r="I80" s="11">
        <v>0</v>
      </c>
      <c r="J80" s="7">
        <v>124</v>
      </c>
      <c r="K80" s="2">
        <v>13.33</v>
      </c>
      <c r="L80" s="2"/>
      <c r="M80" s="3">
        <v>0</v>
      </c>
    </row>
    <row r="81" spans="1:13" x14ac:dyDescent="0.25">
      <c r="A81" s="4" t="s">
        <v>478</v>
      </c>
      <c r="B81" s="9"/>
      <c r="C81" s="10"/>
      <c r="D81" s="10"/>
      <c r="E81" s="11">
        <v>0</v>
      </c>
      <c r="F81" s="9">
        <v>23.95</v>
      </c>
      <c r="G81" s="10">
        <v>1.17</v>
      </c>
      <c r="H81" s="10">
        <v>333.25</v>
      </c>
      <c r="I81" s="11">
        <v>-0.99648912228057007</v>
      </c>
      <c r="J81" s="7">
        <v>23.95</v>
      </c>
      <c r="K81" s="2">
        <v>1.17</v>
      </c>
      <c r="L81" s="2">
        <v>333.25</v>
      </c>
      <c r="M81" s="3">
        <v>-0.99648912228057007</v>
      </c>
    </row>
    <row r="82" spans="1:13" x14ac:dyDescent="0.25">
      <c r="A82" s="4" t="s">
        <v>528</v>
      </c>
      <c r="B82" s="9">
        <v>26.95</v>
      </c>
      <c r="C82" s="10">
        <v>533.5</v>
      </c>
      <c r="D82" s="10">
        <v>465.5</v>
      </c>
      <c r="E82" s="11">
        <v>0.1460794844253491</v>
      </c>
      <c r="F82" s="9">
        <v>26.95</v>
      </c>
      <c r="G82" s="10">
        <v>2147.83</v>
      </c>
      <c r="H82" s="10">
        <v>2229.25</v>
      </c>
      <c r="I82" s="11">
        <v>-3.6523494448805684E-2</v>
      </c>
      <c r="J82" s="7">
        <v>53.9</v>
      </c>
      <c r="K82" s="2">
        <v>2681.33</v>
      </c>
      <c r="L82" s="2">
        <v>2694.75</v>
      </c>
      <c r="M82" s="3">
        <v>-4.9800538083310409E-3</v>
      </c>
    </row>
    <row r="83" spans="1:13" x14ac:dyDescent="0.25">
      <c r="A83" s="4" t="s">
        <v>589</v>
      </c>
      <c r="B83" s="9">
        <v>12.95</v>
      </c>
      <c r="C83" s="10">
        <v>0</v>
      </c>
      <c r="D83" s="10"/>
      <c r="E83" s="11">
        <v>0</v>
      </c>
      <c r="F83" s="9">
        <v>12.95</v>
      </c>
      <c r="G83" s="10">
        <v>0</v>
      </c>
      <c r="H83" s="10"/>
      <c r="I83" s="11">
        <v>0</v>
      </c>
      <c r="J83" s="7">
        <v>25.9</v>
      </c>
      <c r="K83" s="2">
        <v>0</v>
      </c>
      <c r="L83" s="2"/>
      <c r="M83" s="3">
        <v>0</v>
      </c>
    </row>
    <row r="84" spans="1:13" x14ac:dyDescent="0.25">
      <c r="A84" s="4" t="s">
        <v>614</v>
      </c>
      <c r="B84" s="9"/>
      <c r="C84" s="10"/>
      <c r="D84" s="10"/>
      <c r="E84" s="11">
        <v>0</v>
      </c>
      <c r="F84" s="9">
        <v>18.95</v>
      </c>
      <c r="G84" s="10">
        <v>580.58000000000004</v>
      </c>
      <c r="H84" s="10">
        <v>476.5</v>
      </c>
      <c r="I84" s="11">
        <v>0.21842602308499484</v>
      </c>
      <c r="J84" s="7">
        <v>18.95</v>
      </c>
      <c r="K84" s="2">
        <v>580.58000000000004</v>
      </c>
      <c r="L84" s="2">
        <v>476.5</v>
      </c>
      <c r="M84" s="3">
        <v>0.21842602308499484</v>
      </c>
    </row>
    <row r="85" spans="1:13" x14ac:dyDescent="0.25">
      <c r="A85" s="1" t="s">
        <v>51</v>
      </c>
      <c r="B85" s="9">
        <v>434.49999999999994</v>
      </c>
      <c r="C85" s="10">
        <v>2480.66</v>
      </c>
      <c r="D85" s="10">
        <v>3995.01</v>
      </c>
      <c r="E85" s="11">
        <v>-0.37906037782133217</v>
      </c>
      <c r="F85" s="9">
        <v>712.5</v>
      </c>
      <c r="G85" s="10">
        <v>26999.640000000014</v>
      </c>
      <c r="H85" s="10">
        <v>31855.240000000005</v>
      </c>
      <c r="I85" s="11">
        <v>-0.15242704183048034</v>
      </c>
      <c r="J85" s="7">
        <v>1147</v>
      </c>
      <c r="K85" s="2">
        <v>29480.300000000017</v>
      </c>
      <c r="L85" s="2">
        <v>35850.25</v>
      </c>
      <c r="M85" s="3">
        <v>-0.17768216400164524</v>
      </c>
    </row>
    <row r="86" spans="1:13" x14ac:dyDescent="0.25">
      <c r="A86" s="4" t="s">
        <v>50</v>
      </c>
      <c r="B86" s="9">
        <v>19.95</v>
      </c>
      <c r="C86" s="10">
        <v>1637</v>
      </c>
      <c r="D86" s="10">
        <v>3189.17</v>
      </c>
      <c r="E86" s="11">
        <v>-0.48670030133232156</v>
      </c>
      <c r="F86" s="9">
        <v>19.95</v>
      </c>
      <c r="G86" s="10">
        <v>15895.33</v>
      </c>
      <c r="H86" s="10">
        <v>19640.419999999998</v>
      </c>
      <c r="I86" s="11">
        <v>-0.19068278580600612</v>
      </c>
      <c r="J86" s="7">
        <v>39.9</v>
      </c>
      <c r="K86" s="2">
        <v>17532.330000000002</v>
      </c>
      <c r="L86" s="2">
        <v>22829.589999999997</v>
      </c>
      <c r="M86" s="3">
        <v>-0.23203482848355997</v>
      </c>
    </row>
    <row r="87" spans="1:13" x14ac:dyDescent="0.25">
      <c r="A87" s="4" t="s">
        <v>55</v>
      </c>
      <c r="B87" s="9">
        <v>19.95</v>
      </c>
      <c r="C87" s="10">
        <v>732.83</v>
      </c>
      <c r="D87" s="10">
        <v>724.58</v>
      </c>
      <c r="E87" s="11">
        <v>1.1385906318142923E-2</v>
      </c>
      <c r="F87" s="9">
        <v>19.95</v>
      </c>
      <c r="G87" s="10">
        <v>9816.17</v>
      </c>
      <c r="H87" s="10">
        <v>10868.58</v>
      </c>
      <c r="I87" s="11">
        <v>-9.6830496716222347E-2</v>
      </c>
      <c r="J87" s="7">
        <v>39.9</v>
      </c>
      <c r="K87" s="2">
        <v>10549</v>
      </c>
      <c r="L87" s="2">
        <v>11593.16</v>
      </c>
      <c r="M87" s="3">
        <v>-9.0066901517791509E-2</v>
      </c>
    </row>
    <row r="88" spans="1:13" x14ac:dyDescent="0.25">
      <c r="A88" s="4" t="s">
        <v>110</v>
      </c>
      <c r="B88" s="9">
        <v>18.95</v>
      </c>
      <c r="C88" s="10">
        <v>20.420000000000002</v>
      </c>
      <c r="D88" s="10"/>
      <c r="E88" s="11">
        <v>0</v>
      </c>
      <c r="F88" s="9">
        <v>18.95</v>
      </c>
      <c r="G88" s="10">
        <v>146.83000000000001</v>
      </c>
      <c r="H88" s="10"/>
      <c r="I88" s="11">
        <v>0</v>
      </c>
      <c r="J88" s="7">
        <v>37.9</v>
      </c>
      <c r="K88" s="2">
        <v>167.25</v>
      </c>
      <c r="L88" s="2"/>
      <c r="M88" s="3">
        <v>0</v>
      </c>
    </row>
    <row r="89" spans="1:13" x14ac:dyDescent="0.25">
      <c r="A89" s="4" t="s">
        <v>115</v>
      </c>
      <c r="B89" s="9">
        <v>19.95</v>
      </c>
      <c r="C89" s="10">
        <v>7.17</v>
      </c>
      <c r="D89" s="10"/>
      <c r="E89" s="11">
        <v>0</v>
      </c>
      <c r="F89" s="9">
        <v>19.95</v>
      </c>
      <c r="G89" s="10">
        <v>185.83</v>
      </c>
      <c r="H89" s="10"/>
      <c r="I89" s="11">
        <v>0</v>
      </c>
      <c r="J89" s="7">
        <v>39.9</v>
      </c>
      <c r="K89" s="2">
        <v>193</v>
      </c>
      <c r="L89" s="2"/>
      <c r="M89" s="3">
        <v>0</v>
      </c>
    </row>
    <row r="90" spans="1:13" x14ac:dyDescent="0.25">
      <c r="A90" s="4" t="s">
        <v>133</v>
      </c>
      <c r="B90" s="9">
        <v>24.95</v>
      </c>
      <c r="C90" s="10">
        <v>5.83</v>
      </c>
      <c r="D90" s="10"/>
      <c r="E90" s="11">
        <v>0</v>
      </c>
      <c r="F90" s="9">
        <v>24.95</v>
      </c>
      <c r="G90" s="10">
        <v>93.5</v>
      </c>
      <c r="H90" s="10"/>
      <c r="I90" s="11">
        <v>0</v>
      </c>
      <c r="J90" s="7">
        <v>49.9</v>
      </c>
      <c r="K90" s="2">
        <v>99.33</v>
      </c>
      <c r="L90" s="2"/>
      <c r="M90" s="3">
        <v>0</v>
      </c>
    </row>
    <row r="91" spans="1:13" x14ac:dyDescent="0.25">
      <c r="A91" s="4" t="s">
        <v>136</v>
      </c>
      <c r="B91" s="9">
        <v>45</v>
      </c>
      <c r="C91" s="10">
        <v>3.83</v>
      </c>
      <c r="D91" s="10">
        <v>5.67</v>
      </c>
      <c r="E91" s="11">
        <v>-0.32451499118165783</v>
      </c>
      <c r="F91" s="9">
        <v>45</v>
      </c>
      <c r="G91" s="10">
        <v>54.75</v>
      </c>
      <c r="H91" s="10">
        <v>24.17</v>
      </c>
      <c r="I91" s="11">
        <v>1.2652047993380222</v>
      </c>
      <c r="J91" s="7">
        <v>90</v>
      </c>
      <c r="K91" s="2">
        <v>58.58</v>
      </c>
      <c r="L91" s="2">
        <v>29.840000000000003</v>
      </c>
      <c r="M91" s="3">
        <v>0.96313672922251981</v>
      </c>
    </row>
    <row r="92" spans="1:13" x14ac:dyDescent="0.25">
      <c r="A92" s="4" t="s">
        <v>140</v>
      </c>
      <c r="B92" s="9">
        <v>27.95</v>
      </c>
      <c r="C92" s="10">
        <v>1.58</v>
      </c>
      <c r="D92" s="10"/>
      <c r="E92" s="11">
        <v>0</v>
      </c>
      <c r="F92" s="9">
        <v>27.95</v>
      </c>
      <c r="G92" s="10">
        <v>118.33</v>
      </c>
      <c r="H92" s="10">
        <v>156.16999999999999</v>
      </c>
      <c r="I92" s="11">
        <v>-0.24230005762950627</v>
      </c>
      <c r="J92" s="7">
        <v>55.9</v>
      </c>
      <c r="K92" s="2">
        <v>119.91</v>
      </c>
      <c r="L92" s="2">
        <v>156.16999999999999</v>
      </c>
      <c r="M92" s="3">
        <v>-0.23218287763334824</v>
      </c>
    </row>
    <row r="93" spans="1:13" x14ac:dyDescent="0.25">
      <c r="A93" s="4" t="s">
        <v>143</v>
      </c>
      <c r="B93" s="9">
        <v>25.95</v>
      </c>
      <c r="C93" s="10">
        <v>2.67</v>
      </c>
      <c r="D93" s="10">
        <v>0.17</v>
      </c>
      <c r="E93" s="11">
        <v>14.705882352941176</v>
      </c>
      <c r="F93" s="9">
        <v>25.95</v>
      </c>
      <c r="G93" s="10">
        <v>110.42</v>
      </c>
      <c r="H93" s="10">
        <v>5.58</v>
      </c>
      <c r="I93" s="11">
        <v>18.788530465949822</v>
      </c>
      <c r="J93" s="7">
        <v>51.9</v>
      </c>
      <c r="K93" s="2">
        <v>113.09</v>
      </c>
      <c r="L93" s="2">
        <v>5.75</v>
      </c>
      <c r="M93" s="3">
        <v>18.667826086956524</v>
      </c>
    </row>
    <row r="94" spans="1:13" x14ac:dyDescent="0.25">
      <c r="A94" s="4" t="s">
        <v>157</v>
      </c>
      <c r="B94" s="9">
        <v>38.950000000000003</v>
      </c>
      <c r="C94" s="10">
        <v>38.5</v>
      </c>
      <c r="D94" s="10">
        <v>75.42</v>
      </c>
      <c r="E94" s="11">
        <v>-0.48952532484752054</v>
      </c>
      <c r="F94" s="9">
        <v>38.950000000000003</v>
      </c>
      <c r="G94" s="10">
        <v>203.83</v>
      </c>
      <c r="H94" s="10">
        <v>237.75</v>
      </c>
      <c r="I94" s="11">
        <v>-0.14267087276550994</v>
      </c>
      <c r="J94" s="7">
        <v>77.900000000000006</v>
      </c>
      <c r="K94" s="2">
        <v>242.33</v>
      </c>
      <c r="L94" s="2">
        <v>313.17</v>
      </c>
      <c r="M94" s="3">
        <v>-0.22620302072356868</v>
      </c>
    </row>
    <row r="95" spans="1:13" x14ac:dyDescent="0.25">
      <c r="A95" s="4" t="s">
        <v>170</v>
      </c>
      <c r="B95" s="9">
        <v>65</v>
      </c>
      <c r="C95" s="10">
        <v>2.25</v>
      </c>
      <c r="D95" s="10"/>
      <c r="E95" s="11">
        <v>0</v>
      </c>
      <c r="F95" s="9">
        <v>65</v>
      </c>
      <c r="G95" s="10">
        <v>23.83</v>
      </c>
      <c r="H95" s="10"/>
      <c r="I95" s="11">
        <v>0</v>
      </c>
      <c r="J95" s="7">
        <v>130</v>
      </c>
      <c r="K95" s="2">
        <v>26.08</v>
      </c>
      <c r="L95" s="2"/>
      <c r="M95" s="3">
        <v>0</v>
      </c>
    </row>
    <row r="96" spans="1:13" x14ac:dyDescent="0.25">
      <c r="A96" s="4" t="s">
        <v>174</v>
      </c>
      <c r="B96" s="9"/>
      <c r="C96" s="10"/>
      <c r="D96" s="10"/>
      <c r="E96" s="11">
        <v>0</v>
      </c>
      <c r="F96" s="9">
        <v>14.75</v>
      </c>
      <c r="G96" s="10">
        <v>0.83</v>
      </c>
      <c r="H96" s="10">
        <v>116.33</v>
      </c>
      <c r="I96" s="11">
        <v>-0.99286512507521707</v>
      </c>
      <c r="J96" s="7">
        <v>14.75</v>
      </c>
      <c r="K96" s="2">
        <v>0.83</v>
      </c>
      <c r="L96" s="2">
        <v>116.33</v>
      </c>
      <c r="M96" s="3">
        <v>-0.99286512507521707</v>
      </c>
    </row>
    <row r="97" spans="1:13" x14ac:dyDescent="0.25">
      <c r="A97" s="4" t="s">
        <v>181</v>
      </c>
      <c r="B97" s="9"/>
      <c r="C97" s="10"/>
      <c r="D97" s="10"/>
      <c r="E97" s="11">
        <v>0</v>
      </c>
      <c r="F97" s="9">
        <v>33</v>
      </c>
      <c r="G97" s="10">
        <v>2.42</v>
      </c>
      <c r="H97" s="10">
        <v>1.83</v>
      </c>
      <c r="I97" s="11">
        <v>0.32240437158469937</v>
      </c>
      <c r="J97" s="7">
        <v>33</v>
      </c>
      <c r="K97" s="2">
        <v>2.42</v>
      </c>
      <c r="L97" s="2">
        <v>1.83</v>
      </c>
      <c r="M97" s="3">
        <v>0.32240437158469937</v>
      </c>
    </row>
    <row r="98" spans="1:13" x14ac:dyDescent="0.25">
      <c r="A98" s="4" t="s">
        <v>185</v>
      </c>
      <c r="B98" s="9">
        <v>35</v>
      </c>
      <c r="C98" s="10">
        <v>0.83</v>
      </c>
      <c r="D98" s="10"/>
      <c r="E98" s="11">
        <v>0</v>
      </c>
      <c r="F98" s="9">
        <v>35</v>
      </c>
      <c r="G98" s="10">
        <v>22.17</v>
      </c>
      <c r="H98" s="10"/>
      <c r="I98" s="11">
        <v>0</v>
      </c>
      <c r="J98" s="7">
        <v>70</v>
      </c>
      <c r="K98" s="2">
        <v>23</v>
      </c>
      <c r="L98" s="2"/>
      <c r="M98" s="3">
        <v>0</v>
      </c>
    </row>
    <row r="99" spans="1:13" x14ac:dyDescent="0.25">
      <c r="A99" s="4" t="s">
        <v>188</v>
      </c>
      <c r="B99" s="9"/>
      <c r="C99" s="10"/>
      <c r="D99" s="10"/>
      <c r="E99" s="11">
        <v>0</v>
      </c>
      <c r="F99" s="9">
        <v>16.95</v>
      </c>
      <c r="G99" s="10">
        <v>25.25</v>
      </c>
      <c r="H99" s="10">
        <v>186</v>
      </c>
      <c r="I99" s="11">
        <v>-0.864247311827957</v>
      </c>
      <c r="J99" s="7">
        <v>16.95</v>
      </c>
      <c r="K99" s="2">
        <v>25.25</v>
      </c>
      <c r="L99" s="2">
        <v>186</v>
      </c>
      <c r="M99" s="3">
        <v>-0.864247311827957</v>
      </c>
    </row>
    <row r="100" spans="1:13" x14ac:dyDescent="0.25">
      <c r="A100" s="4" t="s">
        <v>209</v>
      </c>
      <c r="B100" s="9"/>
      <c r="C100" s="10"/>
      <c r="D100" s="10"/>
      <c r="E100" s="11">
        <v>0</v>
      </c>
      <c r="F100" s="9">
        <v>18.75</v>
      </c>
      <c r="G100" s="10">
        <v>19.079999999999998</v>
      </c>
      <c r="H100" s="10">
        <v>266.33</v>
      </c>
      <c r="I100" s="11">
        <v>-0.92835955393684533</v>
      </c>
      <c r="J100" s="7">
        <v>18.75</v>
      </c>
      <c r="K100" s="2">
        <v>19.079999999999998</v>
      </c>
      <c r="L100" s="2">
        <v>266.33</v>
      </c>
      <c r="M100" s="3">
        <v>-0.92835955393684533</v>
      </c>
    </row>
    <row r="101" spans="1:13" x14ac:dyDescent="0.25">
      <c r="A101" s="4" t="s">
        <v>227</v>
      </c>
      <c r="B101" s="9"/>
      <c r="C101" s="10"/>
      <c r="D101" s="10"/>
      <c r="E101" s="11">
        <v>0</v>
      </c>
      <c r="F101" s="9">
        <v>19.95</v>
      </c>
      <c r="G101" s="10">
        <v>8.5</v>
      </c>
      <c r="H101" s="10"/>
      <c r="I101" s="11">
        <v>0</v>
      </c>
      <c r="J101" s="7">
        <v>19.95</v>
      </c>
      <c r="K101" s="2">
        <v>8.5</v>
      </c>
      <c r="L101" s="2"/>
      <c r="M101" s="3">
        <v>0</v>
      </c>
    </row>
    <row r="102" spans="1:13" x14ac:dyDescent="0.25">
      <c r="A102" s="4" t="s">
        <v>229</v>
      </c>
      <c r="B102" s="9"/>
      <c r="C102" s="10"/>
      <c r="D102" s="10"/>
      <c r="E102" s="11">
        <v>0</v>
      </c>
      <c r="F102" s="9">
        <v>19.95</v>
      </c>
      <c r="G102" s="10">
        <v>8.58</v>
      </c>
      <c r="H102" s="10"/>
      <c r="I102" s="11">
        <v>0</v>
      </c>
      <c r="J102" s="7">
        <v>19.95</v>
      </c>
      <c r="K102" s="2">
        <v>8.58</v>
      </c>
      <c r="L102" s="2"/>
      <c r="M102" s="3">
        <v>0</v>
      </c>
    </row>
    <row r="103" spans="1:13" x14ac:dyDescent="0.25">
      <c r="A103" s="4" t="s">
        <v>231</v>
      </c>
      <c r="B103" s="9">
        <v>19.95</v>
      </c>
      <c r="C103" s="10">
        <v>0.83</v>
      </c>
      <c r="D103" s="10"/>
      <c r="E103" s="11">
        <v>0</v>
      </c>
      <c r="F103" s="9">
        <v>19.95</v>
      </c>
      <c r="G103" s="10">
        <v>6.67</v>
      </c>
      <c r="H103" s="10"/>
      <c r="I103" s="11">
        <v>0</v>
      </c>
      <c r="J103" s="7">
        <v>39.9</v>
      </c>
      <c r="K103" s="2">
        <v>7.5</v>
      </c>
      <c r="L103" s="2"/>
      <c r="M103" s="3">
        <v>0</v>
      </c>
    </row>
    <row r="104" spans="1:13" x14ac:dyDescent="0.25">
      <c r="A104" s="4" t="s">
        <v>281</v>
      </c>
      <c r="B104" s="9">
        <v>27.95</v>
      </c>
      <c r="C104" s="10">
        <v>21.17</v>
      </c>
      <c r="D104" s="10"/>
      <c r="E104" s="11">
        <v>0</v>
      </c>
      <c r="F104" s="9">
        <v>27.95</v>
      </c>
      <c r="G104" s="10">
        <v>59.08</v>
      </c>
      <c r="H104" s="10"/>
      <c r="I104" s="11">
        <v>0</v>
      </c>
      <c r="J104" s="7">
        <v>55.9</v>
      </c>
      <c r="K104" s="2">
        <v>80.25</v>
      </c>
      <c r="L104" s="2"/>
      <c r="M104" s="3">
        <v>0</v>
      </c>
    </row>
    <row r="105" spans="1:13" x14ac:dyDescent="0.25">
      <c r="A105" s="4" t="s">
        <v>240</v>
      </c>
      <c r="B105" s="9">
        <v>45</v>
      </c>
      <c r="C105" s="10">
        <v>5.75</v>
      </c>
      <c r="D105" s="10"/>
      <c r="E105" s="11">
        <v>0</v>
      </c>
      <c r="F105" s="9">
        <v>45</v>
      </c>
      <c r="G105" s="10">
        <v>12</v>
      </c>
      <c r="H105" s="10"/>
      <c r="I105" s="11">
        <v>0</v>
      </c>
      <c r="J105" s="7">
        <v>90</v>
      </c>
      <c r="K105" s="2">
        <v>17.75</v>
      </c>
      <c r="L105" s="2"/>
      <c r="M105" s="3">
        <v>0</v>
      </c>
    </row>
    <row r="106" spans="1:13" x14ac:dyDescent="0.25">
      <c r="A106" s="4" t="s">
        <v>244</v>
      </c>
      <c r="B106" s="9"/>
      <c r="C106" s="10"/>
      <c r="D106" s="10"/>
      <c r="E106" s="11">
        <v>0</v>
      </c>
      <c r="F106" s="9">
        <v>22</v>
      </c>
      <c r="G106" s="10">
        <v>0.08</v>
      </c>
      <c r="H106" s="10">
        <v>3</v>
      </c>
      <c r="I106" s="11">
        <v>-0.97333333333333327</v>
      </c>
      <c r="J106" s="7">
        <v>22</v>
      </c>
      <c r="K106" s="2">
        <v>0.08</v>
      </c>
      <c r="L106" s="2">
        <v>3</v>
      </c>
      <c r="M106" s="3">
        <v>-0.97333333333333327</v>
      </c>
    </row>
    <row r="107" spans="1:13" x14ac:dyDescent="0.25">
      <c r="A107" s="4" t="s">
        <v>245</v>
      </c>
      <c r="B107" s="9"/>
      <c r="C107" s="10"/>
      <c r="D107" s="10"/>
      <c r="E107" s="11">
        <v>0</v>
      </c>
      <c r="F107" s="9">
        <v>60</v>
      </c>
      <c r="G107" s="10">
        <v>1.08</v>
      </c>
      <c r="H107" s="10">
        <v>2.25</v>
      </c>
      <c r="I107" s="11">
        <v>-0.52</v>
      </c>
      <c r="J107" s="7">
        <v>60</v>
      </c>
      <c r="K107" s="2">
        <v>1.08</v>
      </c>
      <c r="L107" s="2">
        <v>2.25</v>
      </c>
      <c r="M107" s="3">
        <v>-0.52</v>
      </c>
    </row>
    <row r="108" spans="1:13" x14ac:dyDescent="0.25">
      <c r="A108" s="4" t="s">
        <v>252</v>
      </c>
      <c r="B108" s="9"/>
      <c r="C108" s="10"/>
      <c r="D108" s="10"/>
      <c r="E108" s="11">
        <v>0</v>
      </c>
      <c r="F108" s="9">
        <v>23</v>
      </c>
      <c r="G108" s="10">
        <v>1.17</v>
      </c>
      <c r="H108" s="10">
        <v>3.33</v>
      </c>
      <c r="I108" s="11">
        <v>-0.64864864864864868</v>
      </c>
      <c r="J108" s="7">
        <v>23</v>
      </c>
      <c r="K108" s="2">
        <v>1.17</v>
      </c>
      <c r="L108" s="2">
        <v>3.33</v>
      </c>
      <c r="M108" s="3">
        <v>-0.64864864864864868</v>
      </c>
    </row>
    <row r="109" spans="1:13" x14ac:dyDescent="0.25">
      <c r="A109" s="4" t="s">
        <v>266</v>
      </c>
      <c r="B109" s="9"/>
      <c r="C109" s="10"/>
      <c r="D109" s="10"/>
      <c r="E109" s="11">
        <v>0</v>
      </c>
      <c r="F109" s="9">
        <v>11.75</v>
      </c>
      <c r="G109" s="10">
        <v>0.08</v>
      </c>
      <c r="H109" s="10">
        <v>245.67</v>
      </c>
      <c r="I109" s="11">
        <v>-0.99967435991370535</v>
      </c>
      <c r="J109" s="7">
        <v>11.75</v>
      </c>
      <c r="K109" s="2">
        <v>0.08</v>
      </c>
      <c r="L109" s="2">
        <v>245.67</v>
      </c>
      <c r="M109" s="3">
        <v>-0.99967435991370535</v>
      </c>
    </row>
    <row r="110" spans="1:13" x14ac:dyDescent="0.25">
      <c r="A110" s="4" t="s">
        <v>269</v>
      </c>
      <c r="B110" s="9"/>
      <c r="C110" s="10"/>
      <c r="D110" s="10"/>
      <c r="E110" s="11">
        <v>0</v>
      </c>
      <c r="F110" s="9">
        <v>17.95</v>
      </c>
      <c r="G110" s="10">
        <v>0.08</v>
      </c>
      <c r="H110" s="10">
        <v>97.83</v>
      </c>
      <c r="I110" s="11">
        <v>-0.99918225493202495</v>
      </c>
      <c r="J110" s="7">
        <v>17.95</v>
      </c>
      <c r="K110" s="2">
        <v>0.08</v>
      </c>
      <c r="L110" s="2">
        <v>97.83</v>
      </c>
      <c r="M110" s="3">
        <v>-0.99918225493202495</v>
      </c>
    </row>
    <row r="111" spans="1:13" x14ac:dyDescent="0.25">
      <c r="A111" s="4" t="s">
        <v>631</v>
      </c>
      <c r="B111" s="9"/>
      <c r="C111" s="10"/>
      <c r="D111" s="10"/>
      <c r="E111" s="11">
        <v>0</v>
      </c>
      <c r="F111" s="9">
        <v>19.95</v>
      </c>
      <c r="G111" s="10">
        <v>183.75</v>
      </c>
      <c r="H111" s="10"/>
      <c r="I111" s="11">
        <v>0</v>
      </c>
      <c r="J111" s="7">
        <v>19.95</v>
      </c>
      <c r="K111" s="2">
        <v>183.75</v>
      </c>
      <c r="L111" s="2"/>
      <c r="M111" s="3">
        <v>0</v>
      </c>
    </row>
    <row r="112" spans="1:13" x14ac:dyDescent="0.25">
      <c r="A112" s="1" t="s">
        <v>46</v>
      </c>
      <c r="B112" s="9">
        <v>275.34999999999997</v>
      </c>
      <c r="C112" s="10">
        <v>1135.9899999999998</v>
      </c>
      <c r="D112" s="10">
        <v>786.17</v>
      </c>
      <c r="E112" s="11">
        <v>0.44496737346884241</v>
      </c>
      <c r="F112" s="9">
        <v>399.34999999999991</v>
      </c>
      <c r="G112" s="10">
        <v>15284.83</v>
      </c>
      <c r="H112" s="10">
        <v>11329.42</v>
      </c>
      <c r="I112" s="11">
        <v>0.34912731631451566</v>
      </c>
      <c r="J112" s="7">
        <v>674.7</v>
      </c>
      <c r="K112" s="2">
        <v>16420.820000000003</v>
      </c>
      <c r="L112" s="2">
        <v>12115.59</v>
      </c>
      <c r="M112" s="3">
        <v>0.35534629349458036</v>
      </c>
    </row>
    <row r="113" spans="1:13" x14ac:dyDescent="0.25">
      <c r="A113" s="4" t="s">
        <v>45</v>
      </c>
      <c r="B113" s="9">
        <v>19.95</v>
      </c>
      <c r="C113" s="10">
        <v>941.75</v>
      </c>
      <c r="D113" s="10">
        <v>665</v>
      </c>
      <c r="E113" s="11">
        <v>0.41616541353383457</v>
      </c>
      <c r="F113" s="9">
        <v>19.95</v>
      </c>
      <c r="G113" s="10">
        <v>11642.58</v>
      </c>
      <c r="H113" s="10">
        <v>7589.92</v>
      </c>
      <c r="I113" s="11">
        <v>0.53395292704007413</v>
      </c>
      <c r="J113" s="7">
        <v>39.9</v>
      </c>
      <c r="K113" s="2">
        <v>12584.33</v>
      </c>
      <c r="L113" s="2">
        <v>8254.92</v>
      </c>
      <c r="M113" s="3">
        <v>0.52446419832051672</v>
      </c>
    </row>
    <row r="114" spans="1:13" x14ac:dyDescent="0.25">
      <c r="A114" s="4" t="s">
        <v>98</v>
      </c>
      <c r="B114" s="9">
        <v>17.95</v>
      </c>
      <c r="C114" s="10">
        <v>22</v>
      </c>
      <c r="D114" s="10"/>
      <c r="E114" s="11">
        <v>0</v>
      </c>
      <c r="F114" s="9">
        <v>17.95</v>
      </c>
      <c r="G114" s="10">
        <v>205.83</v>
      </c>
      <c r="H114" s="10"/>
      <c r="I114" s="11">
        <v>0</v>
      </c>
      <c r="J114" s="7">
        <v>35.9</v>
      </c>
      <c r="K114" s="2">
        <v>227.83</v>
      </c>
      <c r="L114" s="2"/>
      <c r="M114" s="3">
        <v>0</v>
      </c>
    </row>
    <row r="115" spans="1:13" x14ac:dyDescent="0.25">
      <c r="A115" s="4" t="s">
        <v>102</v>
      </c>
      <c r="B115" s="9">
        <v>19.95</v>
      </c>
      <c r="C115" s="10">
        <v>26.75</v>
      </c>
      <c r="D115" s="10"/>
      <c r="E115" s="11">
        <v>0</v>
      </c>
      <c r="F115" s="9">
        <v>19.95</v>
      </c>
      <c r="G115" s="10">
        <v>221.75</v>
      </c>
      <c r="H115" s="10"/>
      <c r="I115" s="11">
        <v>0</v>
      </c>
      <c r="J115" s="7">
        <v>39.9</v>
      </c>
      <c r="K115" s="2">
        <v>248.5</v>
      </c>
      <c r="L115" s="2"/>
      <c r="M115" s="3">
        <v>0</v>
      </c>
    </row>
    <row r="116" spans="1:13" x14ac:dyDescent="0.25">
      <c r="A116" s="4" t="s">
        <v>121</v>
      </c>
      <c r="B116" s="9">
        <v>28.95</v>
      </c>
      <c r="C116" s="10">
        <v>1.92</v>
      </c>
      <c r="D116" s="10"/>
      <c r="E116" s="11">
        <v>0</v>
      </c>
      <c r="F116" s="9">
        <v>28.95</v>
      </c>
      <c r="G116" s="10">
        <v>60.33</v>
      </c>
      <c r="H116" s="10"/>
      <c r="I116" s="11">
        <v>0</v>
      </c>
      <c r="J116" s="7">
        <v>57.9</v>
      </c>
      <c r="K116" s="2">
        <v>62.25</v>
      </c>
      <c r="L116" s="2"/>
      <c r="M116" s="3">
        <v>0</v>
      </c>
    </row>
    <row r="117" spans="1:13" x14ac:dyDescent="0.25">
      <c r="A117" s="4" t="s">
        <v>127</v>
      </c>
      <c r="B117" s="9">
        <v>19.95</v>
      </c>
      <c r="C117" s="10">
        <v>138.75</v>
      </c>
      <c r="D117" s="10">
        <v>92.83</v>
      </c>
      <c r="E117" s="11">
        <v>0.49466767208876444</v>
      </c>
      <c r="F117" s="9">
        <v>19.95</v>
      </c>
      <c r="G117" s="10">
        <v>1427.25</v>
      </c>
      <c r="H117" s="10">
        <v>1429.08</v>
      </c>
      <c r="I117" s="11">
        <v>-1.2805441262909896E-3</v>
      </c>
      <c r="J117" s="7">
        <v>39.9</v>
      </c>
      <c r="K117" s="2">
        <v>1566</v>
      </c>
      <c r="L117" s="2">
        <v>1521.9099999999999</v>
      </c>
      <c r="M117" s="3">
        <v>2.8970175634564561E-2</v>
      </c>
    </row>
    <row r="118" spans="1:13" x14ac:dyDescent="0.25">
      <c r="A118" s="4" t="s">
        <v>128</v>
      </c>
      <c r="B118" s="9">
        <v>16.95</v>
      </c>
      <c r="C118" s="10">
        <v>0.57999999999999996</v>
      </c>
      <c r="D118" s="10">
        <v>1</v>
      </c>
      <c r="E118" s="11">
        <v>-0.42000000000000004</v>
      </c>
      <c r="F118" s="9">
        <v>16.95</v>
      </c>
      <c r="G118" s="10">
        <v>339.17</v>
      </c>
      <c r="H118" s="10">
        <v>435.33</v>
      </c>
      <c r="I118" s="11">
        <v>-0.22088989961638292</v>
      </c>
      <c r="J118" s="7">
        <v>33.9</v>
      </c>
      <c r="K118" s="2">
        <v>339.75</v>
      </c>
      <c r="L118" s="2">
        <v>436.33</v>
      </c>
      <c r="M118" s="3">
        <v>-0.22134622877180113</v>
      </c>
    </row>
    <row r="119" spans="1:13" x14ac:dyDescent="0.25">
      <c r="A119" s="4" t="s">
        <v>139</v>
      </c>
      <c r="B119" s="9">
        <v>24.95</v>
      </c>
      <c r="C119" s="10">
        <v>0.92</v>
      </c>
      <c r="D119" s="10"/>
      <c r="E119" s="11">
        <v>0</v>
      </c>
      <c r="F119" s="9">
        <v>24.95</v>
      </c>
      <c r="G119" s="10">
        <v>130.91999999999999</v>
      </c>
      <c r="H119" s="10"/>
      <c r="I119" s="11">
        <v>0</v>
      </c>
      <c r="J119" s="7">
        <v>49.9</v>
      </c>
      <c r="K119" s="2">
        <v>131.83999999999997</v>
      </c>
      <c r="L119" s="2"/>
      <c r="M119" s="3">
        <v>0</v>
      </c>
    </row>
    <row r="120" spans="1:13" x14ac:dyDescent="0.25">
      <c r="A120" s="4" t="s">
        <v>144</v>
      </c>
      <c r="B120" s="9"/>
      <c r="C120" s="10"/>
      <c r="D120" s="10"/>
      <c r="E120" s="11">
        <v>0</v>
      </c>
      <c r="F120" s="9">
        <v>17.95</v>
      </c>
      <c r="G120" s="10">
        <v>344.67</v>
      </c>
      <c r="H120" s="10"/>
      <c r="I120" s="11">
        <v>0</v>
      </c>
      <c r="J120" s="7">
        <v>17.95</v>
      </c>
      <c r="K120" s="2">
        <v>344.67</v>
      </c>
      <c r="L120" s="2"/>
      <c r="M120" s="3">
        <v>0</v>
      </c>
    </row>
    <row r="121" spans="1:13" x14ac:dyDescent="0.25">
      <c r="A121" s="4" t="s">
        <v>148</v>
      </c>
      <c r="B121" s="9">
        <v>19.95</v>
      </c>
      <c r="C121" s="10">
        <v>0</v>
      </c>
      <c r="D121" s="10"/>
      <c r="E121" s="11">
        <v>0</v>
      </c>
      <c r="F121" s="9">
        <v>19.95</v>
      </c>
      <c r="G121" s="10">
        <v>242.67</v>
      </c>
      <c r="H121" s="10">
        <v>332.83</v>
      </c>
      <c r="I121" s="11">
        <v>-0.27088904245410572</v>
      </c>
      <c r="J121" s="7">
        <v>39.9</v>
      </c>
      <c r="K121" s="2">
        <v>242.67</v>
      </c>
      <c r="L121" s="2">
        <v>332.83</v>
      </c>
      <c r="M121" s="3">
        <v>-0.27088904245410572</v>
      </c>
    </row>
    <row r="122" spans="1:13" x14ac:dyDescent="0.25">
      <c r="A122" s="4" t="s">
        <v>155</v>
      </c>
      <c r="B122" s="9">
        <v>19.95</v>
      </c>
      <c r="C122" s="10">
        <v>0.5</v>
      </c>
      <c r="D122" s="10"/>
      <c r="E122" s="11">
        <v>0</v>
      </c>
      <c r="F122" s="9">
        <v>19.95</v>
      </c>
      <c r="G122" s="10">
        <v>253.17</v>
      </c>
      <c r="H122" s="10"/>
      <c r="I122" s="11">
        <v>0</v>
      </c>
      <c r="J122" s="7">
        <v>39.9</v>
      </c>
      <c r="K122" s="2">
        <v>253.67</v>
      </c>
      <c r="L122" s="2"/>
      <c r="M122" s="3">
        <v>0</v>
      </c>
    </row>
    <row r="123" spans="1:13" x14ac:dyDescent="0.25">
      <c r="A123" s="4" t="s">
        <v>158</v>
      </c>
      <c r="B123" s="9">
        <v>19.95</v>
      </c>
      <c r="C123" s="10">
        <v>2.33</v>
      </c>
      <c r="D123" s="10"/>
      <c r="E123" s="11">
        <v>0</v>
      </c>
      <c r="F123" s="9">
        <v>19.95</v>
      </c>
      <c r="G123" s="10">
        <v>233.5</v>
      </c>
      <c r="H123" s="10"/>
      <c r="I123" s="11">
        <v>0</v>
      </c>
      <c r="J123" s="7">
        <v>39.9</v>
      </c>
      <c r="K123" s="2">
        <v>235.83</v>
      </c>
      <c r="L123" s="2"/>
      <c r="M123" s="3">
        <v>0</v>
      </c>
    </row>
    <row r="124" spans="1:13" x14ac:dyDescent="0.25">
      <c r="A124" s="4" t="s">
        <v>163</v>
      </c>
      <c r="B124" s="9">
        <v>27.95</v>
      </c>
      <c r="C124" s="10">
        <v>0.33</v>
      </c>
      <c r="D124" s="10"/>
      <c r="E124" s="11">
        <v>0</v>
      </c>
      <c r="F124" s="9">
        <v>27.95</v>
      </c>
      <c r="G124" s="10">
        <v>51.42</v>
      </c>
      <c r="H124" s="10"/>
      <c r="I124" s="11">
        <v>0</v>
      </c>
      <c r="J124" s="7">
        <v>55.9</v>
      </c>
      <c r="K124" s="2">
        <v>51.75</v>
      </c>
      <c r="L124" s="2"/>
      <c r="M124" s="3">
        <v>0</v>
      </c>
    </row>
    <row r="125" spans="1:13" x14ac:dyDescent="0.25">
      <c r="A125" s="4" t="s">
        <v>187</v>
      </c>
      <c r="B125" s="9"/>
      <c r="C125" s="10"/>
      <c r="D125" s="10"/>
      <c r="E125" s="11">
        <v>0</v>
      </c>
      <c r="F125" s="9">
        <v>24.95</v>
      </c>
      <c r="G125" s="10">
        <v>23.83</v>
      </c>
      <c r="H125" s="10">
        <v>279.58</v>
      </c>
      <c r="I125" s="11">
        <v>-0.9147650046498319</v>
      </c>
      <c r="J125" s="7">
        <v>24.95</v>
      </c>
      <c r="K125" s="2">
        <v>23.83</v>
      </c>
      <c r="L125" s="2">
        <v>279.58</v>
      </c>
      <c r="M125" s="3">
        <v>-0.9147650046498319</v>
      </c>
    </row>
    <row r="126" spans="1:13" x14ac:dyDescent="0.25">
      <c r="A126" s="4" t="s">
        <v>199</v>
      </c>
      <c r="B126" s="9"/>
      <c r="C126" s="10"/>
      <c r="D126" s="10"/>
      <c r="E126" s="11">
        <v>0</v>
      </c>
      <c r="F126" s="9">
        <v>19.95</v>
      </c>
      <c r="G126" s="10">
        <v>24.83</v>
      </c>
      <c r="H126" s="10">
        <v>108.75</v>
      </c>
      <c r="I126" s="11">
        <v>-0.77167816091954022</v>
      </c>
      <c r="J126" s="7">
        <v>19.95</v>
      </c>
      <c r="K126" s="2">
        <v>24.83</v>
      </c>
      <c r="L126" s="2">
        <v>108.75</v>
      </c>
      <c r="M126" s="3">
        <v>-0.77167816091954022</v>
      </c>
    </row>
    <row r="127" spans="1:13" x14ac:dyDescent="0.25">
      <c r="A127" s="4" t="s">
        <v>200</v>
      </c>
      <c r="B127" s="9">
        <v>18.95</v>
      </c>
      <c r="C127" s="10">
        <v>0.08</v>
      </c>
      <c r="D127" s="10">
        <v>27.17</v>
      </c>
      <c r="E127" s="11">
        <v>-0.99705557600294448</v>
      </c>
      <c r="F127" s="9">
        <v>18.95</v>
      </c>
      <c r="G127" s="10">
        <v>64.75</v>
      </c>
      <c r="H127" s="10">
        <v>120.92</v>
      </c>
      <c r="I127" s="11">
        <v>-0.46452199801521665</v>
      </c>
      <c r="J127" s="7">
        <v>37.9</v>
      </c>
      <c r="K127" s="2">
        <v>64.83</v>
      </c>
      <c r="L127" s="2">
        <v>148.09</v>
      </c>
      <c r="M127" s="3">
        <v>-0.56222567357687891</v>
      </c>
    </row>
    <row r="128" spans="1:13" x14ac:dyDescent="0.25">
      <c r="A128" s="4" t="s">
        <v>212</v>
      </c>
      <c r="B128" s="9"/>
      <c r="C128" s="10"/>
      <c r="D128" s="10"/>
      <c r="E128" s="11">
        <v>0</v>
      </c>
      <c r="F128" s="9">
        <v>18.95</v>
      </c>
      <c r="G128" s="10">
        <v>12.83</v>
      </c>
      <c r="H128" s="10">
        <v>210.92</v>
      </c>
      <c r="I128" s="11">
        <v>-0.93917124976294319</v>
      </c>
      <c r="J128" s="7">
        <v>18.95</v>
      </c>
      <c r="K128" s="2">
        <v>12.83</v>
      </c>
      <c r="L128" s="2">
        <v>210.92</v>
      </c>
      <c r="M128" s="3">
        <v>-0.93917124976294319</v>
      </c>
    </row>
    <row r="129" spans="1:13" x14ac:dyDescent="0.25">
      <c r="A129" s="4" t="s">
        <v>230</v>
      </c>
      <c r="B129" s="9"/>
      <c r="C129" s="10"/>
      <c r="D129" s="10"/>
      <c r="E129" s="11">
        <v>0</v>
      </c>
      <c r="F129" s="9">
        <v>13.25</v>
      </c>
      <c r="G129" s="10">
        <v>4.25</v>
      </c>
      <c r="H129" s="10">
        <v>405.42</v>
      </c>
      <c r="I129" s="11">
        <v>-0.98951704405308072</v>
      </c>
      <c r="J129" s="7">
        <v>13.25</v>
      </c>
      <c r="K129" s="2">
        <v>4.25</v>
      </c>
      <c r="L129" s="2">
        <v>405.42</v>
      </c>
      <c r="M129" s="3">
        <v>-0.98951704405308072</v>
      </c>
    </row>
    <row r="130" spans="1:13" x14ac:dyDescent="0.25">
      <c r="A130" s="4" t="s">
        <v>249</v>
      </c>
      <c r="B130" s="9">
        <v>19.95</v>
      </c>
      <c r="C130" s="10">
        <v>0.08</v>
      </c>
      <c r="D130" s="10">
        <v>0.17</v>
      </c>
      <c r="E130" s="11">
        <v>-0.52941176470588236</v>
      </c>
      <c r="F130" s="9">
        <v>19.95</v>
      </c>
      <c r="G130" s="10">
        <v>0.08</v>
      </c>
      <c r="H130" s="10">
        <v>414.17</v>
      </c>
      <c r="I130" s="11">
        <v>-0.99980684260086439</v>
      </c>
      <c r="J130" s="7">
        <v>39.9</v>
      </c>
      <c r="K130" s="2">
        <v>0.16</v>
      </c>
      <c r="L130" s="2">
        <v>414.34000000000003</v>
      </c>
      <c r="M130" s="3">
        <v>-0.9996138437032388</v>
      </c>
    </row>
    <row r="131" spans="1:13" x14ac:dyDescent="0.25">
      <c r="A131" s="4" t="s">
        <v>256</v>
      </c>
      <c r="B131" s="9"/>
      <c r="C131" s="10"/>
      <c r="D131" s="10"/>
      <c r="E131" s="11">
        <v>0</v>
      </c>
      <c r="F131" s="9">
        <v>28.95</v>
      </c>
      <c r="G131" s="10">
        <v>1</v>
      </c>
      <c r="H131" s="10">
        <v>2.5</v>
      </c>
      <c r="I131" s="11">
        <v>-0.6</v>
      </c>
      <c r="J131" s="7">
        <v>28.95</v>
      </c>
      <c r="K131" s="2">
        <v>1</v>
      </c>
      <c r="L131" s="2">
        <v>2.5</v>
      </c>
      <c r="M131" s="3">
        <v>-0.6</v>
      </c>
    </row>
    <row r="132" spans="1:13" x14ac:dyDescent="0.25">
      <c r="A132" s="1" t="s">
        <v>54</v>
      </c>
      <c r="B132" s="9">
        <v>1070.1500000000003</v>
      </c>
      <c r="C132" s="10">
        <v>1855.08</v>
      </c>
      <c r="D132" s="10">
        <v>1671.3199999999997</v>
      </c>
      <c r="E132" s="11">
        <v>0.10994902232965575</v>
      </c>
      <c r="F132" s="9">
        <v>1644.6000000000008</v>
      </c>
      <c r="G132" s="10">
        <v>14773.65</v>
      </c>
      <c r="H132" s="10">
        <v>22370.92</v>
      </c>
      <c r="I132" s="11">
        <v>-0.3396047189833945</v>
      </c>
      <c r="J132" s="7">
        <v>2714.7500000000005</v>
      </c>
      <c r="K132" s="2">
        <v>16628.73</v>
      </c>
      <c r="L132" s="2">
        <v>24042.240000000002</v>
      </c>
      <c r="M132" s="3">
        <v>-0.30835354775594959</v>
      </c>
    </row>
    <row r="133" spans="1:13" x14ac:dyDescent="0.25">
      <c r="A133" s="4" t="s">
        <v>53</v>
      </c>
      <c r="B133" s="9">
        <v>22.95</v>
      </c>
      <c r="C133" s="10">
        <v>1076.83</v>
      </c>
      <c r="D133" s="10">
        <v>1275</v>
      </c>
      <c r="E133" s="11">
        <v>-0.15542745098039221</v>
      </c>
      <c r="F133" s="9">
        <v>22.95</v>
      </c>
      <c r="G133" s="10">
        <v>8901.92</v>
      </c>
      <c r="H133" s="10">
        <v>16024.08</v>
      </c>
      <c r="I133" s="11">
        <v>-0.44446607855177955</v>
      </c>
      <c r="J133" s="7">
        <v>45.9</v>
      </c>
      <c r="K133" s="2">
        <v>9978.75</v>
      </c>
      <c r="L133" s="2">
        <v>17299.080000000002</v>
      </c>
      <c r="M133" s="3">
        <v>-0.42316296589182784</v>
      </c>
    </row>
    <row r="134" spans="1:13" x14ac:dyDescent="0.25">
      <c r="A134" s="4" t="s">
        <v>69</v>
      </c>
      <c r="B134" s="9">
        <v>19.95</v>
      </c>
      <c r="C134" s="10">
        <v>49.67</v>
      </c>
      <c r="D134" s="10">
        <v>139.58000000000001</v>
      </c>
      <c r="E134" s="11">
        <v>-0.64414672589196165</v>
      </c>
      <c r="F134" s="9">
        <v>19.95</v>
      </c>
      <c r="G134" s="10">
        <v>1239.75</v>
      </c>
      <c r="H134" s="10">
        <v>1051.92</v>
      </c>
      <c r="I134" s="11">
        <v>0.17855920602327166</v>
      </c>
      <c r="J134" s="7">
        <v>39.9</v>
      </c>
      <c r="K134" s="2">
        <v>1289.42</v>
      </c>
      <c r="L134" s="2">
        <v>1191.5</v>
      </c>
      <c r="M134" s="3">
        <v>8.2182123373898505E-2</v>
      </c>
    </row>
    <row r="135" spans="1:13" x14ac:dyDescent="0.25">
      <c r="A135" s="4" t="s">
        <v>83</v>
      </c>
      <c r="B135" s="9">
        <v>20.95</v>
      </c>
      <c r="C135" s="10">
        <v>532.58000000000004</v>
      </c>
      <c r="D135" s="10">
        <v>176.75</v>
      </c>
      <c r="E135" s="11">
        <v>2.0131824611032534</v>
      </c>
      <c r="F135" s="9">
        <v>20.95</v>
      </c>
      <c r="G135" s="10">
        <v>2215.92</v>
      </c>
      <c r="H135" s="10">
        <v>2091.5</v>
      </c>
      <c r="I135" s="11">
        <v>5.9488405450633552E-2</v>
      </c>
      <c r="J135" s="7">
        <v>41.9</v>
      </c>
      <c r="K135" s="2">
        <v>2748.5</v>
      </c>
      <c r="L135" s="2">
        <v>2268.25</v>
      </c>
      <c r="M135" s="3">
        <v>0.21172710239171166</v>
      </c>
    </row>
    <row r="136" spans="1:13" x14ac:dyDescent="0.25">
      <c r="A136" s="4" t="s">
        <v>85</v>
      </c>
      <c r="B136" s="9">
        <v>24.95</v>
      </c>
      <c r="C136" s="10">
        <v>5</v>
      </c>
      <c r="D136" s="10"/>
      <c r="E136" s="11">
        <v>0</v>
      </c>
      <c r="F136" s="9">
        <v>24.95</v>
      </c>
      <c r="G136" s="10">
        <v>170.08</v>
      </c>
      <c r="H136" s="10">
        <v>1</v>
      </c>
      <c r="I136" s="11">
        <v>169.08</v>
      </c>
      <c r="J136" s="7">
        <v>49.9</v>
      </c>
      <c r="K136" s="2">
        <v>175.08</v>
      </c>
      <c r="L136" s="2">
        <v>1</v>
      </c>
      <c r="M136" s="3">
        <v>174.08</v>
      </c>
    </row>
    <row r="137" spans="1:13" x14ac:dyDescent="0.25">
      <c r="A137" s="4" t="s">
        <v>124</v>
      </c>
      <c r="B137" s="9">
        <v>60</v>
      </c>
      <c r="C137" s="10">
        <v>0.17</v>
      </c>
      <c r="D137" s="10">
        <v>5.5</v>
      </c>
      <c r="E137" s="11">
        <v>-0.96909090909090911</v>
      </c>
      <c r="F137" s="9">
        <v>60</v>
      </c>
      <c r="G137" s="10">
        <v>34.17</v>
      </c>
      <c r="H137" s="10">
        <v>5</v>
      </c>
      <c r="I137" s="11">
        <v>5.8340000000000005</v>
      </c>
      <c r="J137" s="7">
        <v>120</v>
      </c>
      <c r="K137" s="2">
        <v>34.340000000000003</v>
      </c>
      <c r="L137" s="2">
        <v>10.5</v>
      </c>
      <c r="M137" s="3">
        <v>2.2704761904761908</v>
      </c>
    </row>
    <row r="138" spans="1:13" x14ac:dyDescent="0.25">
      <c r="A138" s="4" t="s">
        <v>126</v>
      </c>
      <c r="B138" s="9">
        <v>27.95</v>
      </c>
      <c r="C138" s="10">
        <v>6.67</v>
      </c>
      <c r="D138" s="10">
        <v>0.08</v>
      </c>
      <c r="E138" s="11">
        <v>82.375</v>
      </c>
      <c r="F138" s="9">
        <v>27.95</v>
      </c>
      <c r="G138" s="10">
        <v>178.33</v>
      </c>
      <c r="H138" s="10">
        <v>2.58</v>
      </c>
      <c r="I138" s="11">
        <v>68.120155038759691</v>
      </c>
      <c r="J138" s="7">
        <v>55.9</v>
      </c>
      <c r="K138" s="2">
        <v>185</v>
      </c>
      <c r="L138" s="2">
        <v>2.66</v>
      </c>
      <c r="M138" s="3">
        <v>68.548872180451127</v>
      </c>
    </row>
    <row r="139" spans="1:13" x14ac:dyDescent="0.25">
      <c r="A139" s="4" t="s">
        <v>131</v>
      </c>
      <c r="B139" s="9">
        <v>44.95</v>
      </c>
      <c r="C139" s="10">
        <v>5.75</v>
      </c>
      <c r="D139" s="10">
        <v>0.08</v>
      </c>
      <c r="E139" s="11">
        <v>70.875</v>
      </c>
      <c r="F139" s="9">
        <v>44.95</v>
      </c>
      <c r="G139" s="10">
        <v>81.83</v>
      </c>
      <c r="H139" s="10">
        <v>72.92</v>
      </c>
      <c r="I139" s="11">
        <v>0.12218869994514532</v>
      </c>
      <c r="J139" s="7">
        <v>89.9</v>
      </c>
      <c r="K139" s="2">
        <v>87.58</v>
      </c>
      <c r="L139" s="2">
        <v>73</v>
      </c>
      <c r="M139" s="3">
        <v>0.19972602739726025</v>
      </c>
    </row>
    <row r="140" spans="1:13" x14ac:dyDescent="0.25">
      <c r="A140" s="4" t="s">
        <v>132</v>
      </c>
      <c r="B140" s="9">
        <v>24.95</v>
      </c>
      <c r="C140" s="10">
        <v>2.58</v>
      </c>
      <c r="D140" s="10"/>
      <c r="E140" s="11">
        <v>0</v>
      </c>
      <c r="F140" s="9">
        <v>24.95</v>
      </c>
      <c r="G140" s="10">
        <v>343.75</v>
      </c>
      <c r="H140" s="10">
        <v>17.579999999999998</v>
      </c>
      <c r="I140" s="11">
        <v>18.553469852104666</v>
      </c>
      <c r="J140" s="7">
        <v>49.9</v>
      </c>
      <c r="K140" s="2">
        <v>346.33</v>
      </c>
      <c r="L140" s="2">
        <v>17.579999999999998</v>
      </c>
      <c r="M140" s="3">
        <v>18.700227531285552</v>
      </c>
    </row>
    <row r="141" spans="1:13" x14ac:dyDescent="0.25">
      <c r="A141" s="4" t="s">
        <v>138</v>
      </c>
      <c r="B141" s="9">
        <v>34.950000000000003</v>
      </c>
      <c r="C141" s="10">
        <v>2</v>
      </c>
      <c r="D141" s="10"/>
      <c r="E141" s="11">
        <v>0</v>
      </c>
      <c r="F141" s="9">
        <v>34.950000000000003</v>
      </c>
      <c r="G141" s="10">
        <v>136.83000000000001</v>
      </c>
      <c r="H141" s="10"/>
      <c r="I141" s="11">
        <v>0</v>
      </c>
      <c r="J141" s="7">
        <v>69.900000000000006</v>
      </c>
      <c r="K141" s="2">
        <v>138.83000000000001</v>
      </c>
      <c r="L141" s="2"/>
      <c r="M141" s="3">
        <v>0</v>
      </c>
    </row>
    <row r="142" spans="1:13" x14ac:dyDescent="0.25">
      <c r="A142" s="4" t="s">
        <v>141</v>
      </c>
      <c r="B142" s="9">
        <v>32.950000000000003</v>
      </c>
      <c r="C142" s="10">
        <v>1.33</v>
      </c>
      <c r="D142" s="10">
        <v>47.75</v>
      </c>
      <c r="E142" s="11">
        <v>-0.9721465968586388</v>
      </c>
      <c r="F142" s="9">
        <v>32.950000000000003</v>
      </c>
      <c r="G142" s="10">
        <v>102.42</v>
      </c>
      <c r="H142" s="10">
        <v>50.17</v>
      </c>
      <c r="I142" s="11">
        <v>1.041459039266494</v>
      </c>
      <c r="J142" s="7">
        <v>65.900000000000006</v>
      </c>
      <c r="K142" s="2">
        <v>103.75</v>
      </c>
      <c r="L142" s="2">
        <v>97.92</v>
      </c>
      <c r="M142" s="3">
        <v>5.953839869281044E-2</v>
      </c>
    </row>
    <row r="143" spans="1:13" x14ac:dyDescent="0.25">
      <c r="A143" s="4" t="s">
        <v>146</v>
      </c>
      <c r="B143" s="9">
        <v>49.95</v>
      </c>
      <c r="C143" s="10">
        <v>4.83</v>
      </c>
      <c r="D143" s="10"/>
      <c r="E143" s="11">
        <v>0</v>
      </c>
      <c r="F143" s="9">
        <v>49.95</v>
      </c>
      <c r="G143" s="10">
        <v>49.67</v>
      </c>
      <c r="H143" s="10"/>
      <c r="I143" s="11">
        <v>0</v>
      </c>
      <c r="J143" s="7">
        <v>99.9</v>
      </c>
      <c r="K143" s="2">
        <v>54.5</v>
      </c>
      <c r="L143" s="2"/>
      <c r="M143" s="3">
        <v>0</v>
      </c>
    </row>
    <row r="144" spans="1:13" x14ac:dyDescent="0.25">
      <c r="A144" s="4" t="s">
        <v>151</v>
      </c>
      <c r="B144" s="9">
        <v>70</v>
      </c>
      <c r="C144" s="10">
        <v>0.25</v>
      </c>
      <c r="D144" s="10"/>
      <c r="E144" s="11">
        <v>0</v>
      </c>
      <c r="F144" s="9">
        <v>70</v>
      </c>
      <c r="G144" s="10">
        <v>36.5</v>
      </c>
      <c r="H144" s="10"/>
      <c r="I144" s="11">
        <v>0</v>
      </c>
      <c r="J144" s="7">
        <v>140</v>
      </c>
      <c r="K144" s="2">
        <v>36.75</v>
      </c>
      <c r="L144" s="2"/>
      <c r="M144" s="3">
        <v>0</v>
      </c>
    </row>
    <row r="145" spans="1:13" x14ac:dyDescent="0.25">
      <c r="A145" s="4" t="s">
        <v>159</v>
      </c>
      <c r="B145" s="9">
        <v>50</v>
      </c>
      <c r="C145" s="10">
        <v>1</v>
      </c>
      <c r="D145" s="10"/>
      <c r="E145" s="11">
        <v>0</v>
      </c>
      <c r="F145" s="9">
        <v>50</v>
      </c>
      <c r="G145" s="10">
        <v>106.92</v>
      </c>
      <c r="H145" s="10"/>
      <c r="I145" s="11">
        <v>0</v>
      </c>
      <c r="J145" s="7">
        <v>100</v>
      </c>
      <c r="K145" s="2">
        <v>107.92</v>
      </c>
      <c r="L145" s="2"/>
      <c r="M145" s="3">
        <v>0</v>
      </c>
    </row>
    <row r="146" spans="1:13" x14ac:dyDescent="0.25">
      <c r="A146" s="4" t="s">
        <v>160</v>
      </c>
      <c r="B146" s="9">
        <v>60</v>
      </c>
      <c r="C146" s="10">
        <v>2.92</v>
      </c>
      <c r="D146" s="10"/>
      <c r="E146" s="11">
        <v>0</v>
      </c>
      <c r="F146" s="9">
        <v>60</v>
      </c>
      <c r="G146" s="10">
        <v>15.33</v>
      </c>
      <c r="H146" s="10"/>
      <c r="I146" s="11">
        <v>0</v>
      </c>
      <c r="J146" s="7">
        <v>120</v>
      </c>
      <c r="K146" s="2">
        <v>18.25</v>
      </c>
      <c r="L146" s="2"/>
      <c r="M146" s="3">
        <v>0</v>
      </c>
    </row>
    <row r="147" spans="1:13" x14ac:dyDescent="0.25">
      <c r="A147" s="4" t="s">
        <v>171</v>
      </c>
      <c r="B147" s="9"/>
      <c r="C147" s="10"/>
      <c r="D147" s="10"/>
      <c r="E147" s="11">
        <v>0</v>
      </c>
      <c r="F147" s="9">
        <v>60</v>
      </c>
      <c r="G147" s="10">
        <v>10.75</v>
      </c>
      <c r="H147" s="10">
        <v>16.170000000000002</v>
      </c>
      <c r="I147" s="11">
        <v>-0.33518862090290669</v>
      </c>
      <c r="J147" s="7">
        <v>60</v>
      </c>
      <c r="K147" s="2">
        <v>10.75</v>
      </c>
      <c r="L147" s="2">
        <v>16.170000000000002</v>
      </c>
      <c r="M147" s="3">
        <v>-0.33518862090290669</v>
      </c>
    </row>
    <row r="148" spans="1:13" x14ac:dyDescent="0.25">
      <c r="A148" s="4" t="s">
        <v>178</v>
      </c>
      <c r="B148" s="9"/>
      <c r="C148" s="10"/>
      <c r="D148" s="10"/>
      <c r="E148" s="11">
        <v>0</v>
      </c>
      <c r="F148" s="9">
        <v>39.950000000000003</v>
      </c>
      <c r="G148" s="10">
        <v>103.75</v>
      </c>
      <c r="H148" s="10"/>
      <c r="I148" s="11">
        <v>0</v>
      </c>
      <c r="J148" s="7">
        <v>39.950000000000003</v>
      </c>
      <c r="K148" s="2">
        <v>103.75</v>
      </c>
      <c r="L148" s="2"/>
      <c r="M148" s="3">
        <v>0</v>
      </c>
    </row>
    <row r="149" spans="1:13" x14ac:dyDescent="0.25">
      <c r="A149" s="4" t="s">
        <v>184</v>
      </c>
      <c r="B149" s="9"/>
      <c r="C149" s="10"/>
      <c r="D149" s="10"/>
      <c r="E149" s="11">
        <v>0</v>
      </c>
      <c r="F149" s="9">
        <v>29.95</v>
      </c>
      <c r="G149" s="10">
        <v>43.92</v>
      </c>
      <c r="H149" s="10">
        <v>208.67</v>
      </c>
      <c r="I149" s="11">
        <v>-0.78952412900752389</v>
      </c>
      <c r="J149" s="7">
        <v>29.95</v>
      </c>
      <c r="K149" s="2">
        <v>43.92</v>
      </c>
      <c r="L149" s="2">
        <v>208.67</v>
      </c>
      <c r="M149" s="3">
        <v>-0.78952412900752389</v>
      </c>
    </row>
    <row r="150" spans="1:13" x14ac:dyDescent="0.25">
      <c r="A150" s="4" t="s">
        <v>186</v>
      </c>
      <c r="B150" s="9"/>
      <c r="C150" s="10"/>
      <c r="D150" s="10"/>
      <c r="E150" s="11">
        <v>0</v>
      </c>
      <c r="F150" s="9">
        <v>47</v>
      </c>
      <c r="G150" s="10">
        <v>1.83</v>
      </c>
      <c r="H150" s="10">
        <v>67.83</v>
      </c>
      <c r="I150" s="11">
        <v>-0.97302078726227337</v>
      </c>
      <c r="J150" s="7">
        <v>47</v>
      </c>
      <c r="K150" s="2">
        <v>1.83</v>
      </c>
      <c r="L150" s="2">
        <v>67.83</v>
      </c>
      <c r="M150" s="3">
        <v>-0.97302078726227337</v>
      </c>
    </row>
    <row r="151" spans="1:13" x14ac:dyDescent="0.25">
      <c r="A151" s="4" t="s">
        <v>196</v>
      </c>
      <c r="B151" s="9"/>
      <c r="C151" s="10"/>
      <c r="D151" s="10"/>
      <c r="E151" s="11">
        <v>0</v>
      </c>
      <c r="F151" s="9">
        <v>18.95</v>
      </c>
      <c r="G151" s="10">
        <v>271.33</v>
      </c>
      <c r="H151" s="10"/>
      <c r="I151" s="11">
        <v>0</v>
      </c>
      <c r="J151" s="7">
        <v>18.95</v>
      </c>
      <c r="K151" s="2">
        <v>271.33</v>
      </c>
      <c r="L151" s="2"/>
      <c r="M151" s="3">
        <v>0</v>
      </c>
    </row>
    <row r="152" spans="1:13" x14ac:dyDescent="0.25">
      <c r="A152" s="4" t="s">
        <v>201</v>
      </c>
      <c r="B152" s="9"/>
      <c r="C152" s="10"/>
      <c r="D152" s="10"/>
      <c r="E152" s="11">
        <v>0</v>
      </c>
      <c r="F152" s="9">
        <v>24.95</v>
      </c>
      <c r="G152" s="10">
        <v>126.33</v>
      </c>
      <c r="H152" s="10"/>
      <c r="I152" s="11">
        <v>0</v>
      </c>
      <c r="J152" s="7">
        <v>24.95</v>
      </c>
      <c r="K152" s="2">
        <v>126.33</v>
      </c>
      <c r="L152" s="2"/>
      <c r="M152" s="3">
        <v>0</v>
      </c>
    </row>
    <row r="153" spans="1:13" x14ac:dyDescent="0.25">
      <c r="A153" s="4" t="s">
        <v>204</v>
      </c>
      <c r="B153" s="9"/>
      <c r="C153" s="10"/>
      <c r="D153" s="10"/>
      <c r="E153" s="11">
        <v>0</v>
      </c>
      <c r="F153" s="9">
        <v>19.95</v>
      </c>
      <c r="G153" s="10">
        <v>30.42</v>
      </c>
      <c r="H153" s="10">
        <v>889.58</v>
      </c>
      <c r="I153" s="11">
        <v>-0.9658040873221071</v>
      </c>
      <c r="J153" s="7">
        <v>19.95</v>
      </c>
      <c r="K153" s="2">
        <v>30.42</v>
      </c>
      <c r="L153" s="2">
        <v>889.58</v>
      </c>
      <c r="M153" s="3">
        <v>-0.9658040873221071</v>
      </c>
    </row>
    <row r="154" spans="1:13" x14ac:dyDescent="0.25">
      <c r="A154" s="4" t="s">
        <v>210</v>
      </c>
      <c r="B154" s="9">
        <v>48.95</v>
      </c>
      <c r="C154" s="10">
        <v>19.829999999999998</v>
      </c>
      <c r="D154" s="10">
        <v>18.75</v>
      </c>
      <c r="E154" s="11">
        <v>5.7599999999999908E-2</v>
      </c>
      <c r="F154" s="9">
        <v>48.95</v>
      </c>
      <c r="G154" s="10">
        <v>51.08</v>
      </c>
      <c r="H154" s="10">
        <v>62.92</v>
      </c>
      <c r="I154" s="11">
        <v>-0.18817546090273368</v>
      </c>
      <c r="J154" s="7">
        <v>97.9</v>
      </c>
      <c r="K154" s="2">
        <v>70.91</v>
      </c>
      <c r="L154" s="2">
        <v>81.67</v>
      </c>
      <c r="M154" s="3">
        <v>-0.13174972450104083</v>
      </c>
    </row>
    <row r="155" spans="1:13" x14ac:dyDescent="0.25">
      <c r="A155" s="4" t="s">
        <v>218</v>
      </c>
      <c r="B155" s="9">
        <v>79</v>
      </c>
      <c r="C155" s="10">
        <v>0.75</v>
      </c>
      <c r="D155" s="10">
        <v>0.5</v>
      </c>
      <c r="E155" s="11">
        <v>0.5</v>
      </c>
      <c r="F155" s="9">
        <v>79</v>
      </c>
      <c r="G155" s="10">
        <v>19.5</v>
      </c>
      <c r="H155" s="10">
        <v>20.25</v>
      </c>
      <c r="I155" s="11">
        <v>-3.7037037037037035E-2</v>
      </c>
      <c r="J155" s="7">
        <v>158</v>
      </c>
      <c r="K155" s="2">
        <v>20.25</v>
      </c>
      <c r="L155" s="2">
        <v>20.75</v>
      </c>
      <c r="M155" s="3">
        <v>-2.4096385542168676E-2</v>
      </c>
    </row>
    <row r="156" spans="1:13" x14ac:dyDescent="0.25">
      <c r="A156" s="4" t="s">
        <v>219</v>
      </c>
      <c r="B156" s="9"/>
      <c r="C156" s="10"/>
      <c r="D156" s="10"/>
      <c r="E156" s="11">
        <v>0</v>
      </c>
      <c r="F156" s="9">
        <v>29.95</v>
      </c>
      <c r="G156" s="10">
        <v>9.92</v>
      </c>
      <c r="H156" s="10">
        <v>41.17</v>
      </c>
      <c r="I156" s="11">
        <v>-0.7590478503764877</v>
      </c>
      <c r="J156" s="7">
        <v>29.95</v>
      </c>
      <c r="K156" s="2">
        <v>9.92</v>
      </c>
      <c r="L156" s="2">
        <v>41.17</v>
      </c>
      <c r="M156" s="3">
        <v>-0.7590478503764877</v>
      </c>
    </row>
    <row r="157" spans="1:13" x14ac:dyDescent="0.25">
      <c r="A157" s="4" t="s">
        <v>221</v>
      </c>
      <c r="B157" s="9"/>
      <c r="C157" s="10"/>
      <c r="D157" s="10"/>
      <c r="E157" s="11">
        <v>0</v>
      </c>
      <c r="F157" s="9">
        <v>24.95</v>
      </c>
      <c r="G157" s="10">
        <v>4.33</v>
      </c>
      <c r="H157" s="10">
        <v>254.83</v>
      </c>
      <c r="I157" s="11">
        <v>-0.98300828002982377</v>
      </c>
      <c r="J157" s="7">
        <v>24.95</v>
      </c>
      <c r="K157" s="2">
        <v>4.33</v>
      </c>
      <c r="L157" s="2">
        <v>254.83</v>
      </c>
      <c r="M157" s="3">
        <v>-0.98300828002982377</v>
      </c>
    </row>
    <row r="158" spans="1:13" x14ac:dyDescent="0.25">
      <c r="A158" s="4" t="s">
        <v>222</v>
      </c>
      <c r="B158" s="9">
        <v>36.950000000000003</v>
      </c>
      <c r="C158" s="10">
        <v>4.17</v>
      </c>
      <c r="D158" s="10"/>
      <c r="E158" s="11">
        <v>0</v>
      </c>
      <c r="F158" s="9">
        <v>36.950000000000003</v>
      </c>
      <c r="G158" s="10">
        <v>30.5</v>
      </c>
      <c r="H158" s="10"/>
      <c r="I158" s="11">
        <v>0</v>
      </c>
      <c r="J158" s="7">
        <v>73.900000000000006</v>
      </c>
      <c r="K158" s="2">
        <v>34.67</v>
      </c>
      <c r="L158" s="2"/>
      <c r="M158" s="3">
        <v>0</v>
      </c>
    </row>
    <row r="159" spans="1:13" x14ac:dyDescent="0.25">
      <c r="A159" s="4" t="s">
        <v>223</v>
      </c>
      <c r="B159" s="9"/>
      <c r="C159" s="10"/>
      <c r="D159" s="10"/>
      <c r="E159" s="11">
        <v>0</v>
      </c>
      <c r="F159" s="9">
        <v>18.75</v>
      </c>
      <c r="G159" s="10">
        <v>3.58</v>
      </c>
      <c r="H159" s="10">
        <v>210.33</v>
      </c>
      <c r="I159" s="11">
        <v>-0.98297912803689436</v>
      </c>
      <c r="J159" s="7">
        <v>18.75</v>
      </c>
      <c r="K159" s="2">
        <v>3.58</v>
      </c>
      <c r="L159" s="2">
        <v>210.33</v>
      </c>
      <c r="M159" s="3">
        <v>-0.98297912803689436</v>
      </c>
    </row>
    <row r="160" spans="1:13" x14ac:dyDescent="0.25">
      <c r="A160" s="4" t="s">
        <v>224</v>
      </c>
      <c r="B160" s="9">
        <v>29.95</v>
      </c>
      <c r="C160" s="10">
        <v>40.67</v>
      </c>
      <c r="D160" s="10"/>
      <c r="E160" s="11">
        <v>0</v>
      </c>
      <c r="F160" s="9">
        <v>29.95</v>
      </c>
      <c r="G160" s="10">
        <v>121.33</v>
      </c>
      <c r="H160" s="10">
        <v>234.5</v>
      </c>
      <c r="I160" s="11">
        <v>-0.48260127931769725</v>
      </c>
      <c r="J160" s="7">
        <v>59.9</v>
      </c>
      <c r="K160" s="2">
        <v>162</v>
      </c>
      <c r="L160" s="2">
        <v>234.5</v>
      </c>
      <c r="M160" s="3">
        <v>-0.30916844349680173</v>
      </c>
    </row>
    <row r="161" spans="1:13" x14ac:dyDescent="0.25">
      <c r="A161" s="4" t="s">
        <v>228</v>
      </c>
      <c r="B161" s="9"/>
      <c r="C161" s="10"/>
      <c r="D161" s="10"/>
      <c r="E161" s="11">
        <v>0</v>
      </c>
      <c r="F161" s="9">
        <v>20.25</v>
      </c>
      <c r="G161" s="10">
        <v>0.67</v>
      </c>
      <c r="H161" s="10">
        <v>295.75</v>
      </c>
      <c r="I161" s="11">
        <v>-0.99773457311918845</v>
      </c>
      <c r="J161" s="7">
        <v>20.25</v>
      </c>
      <c r="K161" s="2">
        <v>0.67</v>
      </c>
      <c r="L161" s="2">
        <v>295.75</v>
      </c>
      <c r="M161" s="3">
        <v>-0.99773457311918845</v>
      </c>
    </row>
    <row r="162" spans="1:13" x14ac:dyDescent="0.25">
      <c r="A162" s="4" t="s">
        <v>280</v>
      </c>
      <c r="B162" s="9">
        <v>22.95</v>
      </c>
      <c r="C162" s="10">
        <v>39.92</v>
      </c>
      <c r="D162" s="10"/>
      <c r="E162" s="11">
        <v>0</v>
      </c>
      <c r="F162" s="9">
        <v>22.95</v>
      </c>
      <c r="G162" s="10">
        <v>100.58</v>
      </c>
      <c r="H162" s="10"/>
      <c r="I162" s="11">
        <v>0</v>
      </c>
      <c r="J162" s="7">
        <v>45.9</v>
      </c>
      <c r="K162" s="2">
        <v>140.5</v>
      </c>
      <c r="L162" s="2"/>
      <c r="M162" s="3">
        <v>0</v>
      </c>
    </row>
    <row r="163" spans="1:13" x14ac:dyDescent="0.25">
      <c r="A163" s="4" t="s">
        <v>283</v>
      </c>
      <c r="B163" s="9">
        <v>65</v>
      </c>
      <c r="C163" s="10">
        <v>0.83</v>
      </c>
      <c r="D163" s="10"/>
      <c r="E163" s="11">
        <v>0</v>
      </c>
      <c r="F163" s="9">
        <v>65</v>
      </c>
      <c r="G163" s="10">
        <v>8.75</v>
      </c>
      <c r="H163" s="10"/>
      <c r="I163" s="11">
        <v>0</v>
      </c>
      <c r="J163" s="7">
        <v>130</v>
      </c>
      <c r="K163" s="2">
        <v>9.58</v>
      </c>
      <c r="L163" s="2"/>
      <c r="M163" s="3">
        <v>0</v>
      </c>
    </row>
    <row r="164" spans="1:13" x14ac:dyDescent="0.25">
      <c r="A164" s="4" t="s">
        <v>232</v>
      </c>
      <c r="B164" s="9"/>
      <c r="C164" s="10"/>
      <c r="D164" s="10"/>
      <c r="E164" s="11">
        <v>0</v>
      </c>
      <c r="F164" s="9">
        <v>22.25</v>
      </c>
      <c r="G164" s="10">
        <v>1.5</v>
      </c>
      <c r="H164" s="10">
        <v>125.67</v>
      </c>
      <c r="I164" s="11">
        <v>-0.988063977082836</v>
      </c>
      <c r="J164" s="7">
        <v>22.25</v>
      </c>
      <c r="K164" s="2">
        <v>1.5</v>
      </c>
      <c r="L164" s="2">
        <v>125.67</v>
      </c>
      <c r="M164" s="3">
        <v>-0.988063977082836</v>
      </c>
    </row>
    <row r="165" spans="1:13" x14ac:dyDescent="0.25">
      <c r="A165" s="4" t="s">
        <v>235</v>
      </c>
      <c r="B165" s="9"/>
      <c r="C165" s="10"/>
      <c r="D165" s="10"/>
      <c r="E165" s="11">
        <v>0</v>
      </c>
      <c r="F165" s="9">
        <v>55</v>
      </c>
      <c r="G165" s="10">
        <v>1.67</v>
      </c>
      <c r="H165" s="10">
        <v>24.92</v>
      </c>
      <c r="I165" s="11">
        <v>-0.9329855537720706</v>
      </c>
      <c r="J165" s="7">
        <v>55</v>
      </c>
      <c r="K165" s="2">
        <v>1.67</v>
      </c>
      <c r="L165" s="2">
        <v>24.92</v>
      </c>
      <c r="M165" s="3">
        <v>-0.9329855537720706</v>
      </c>
    </row>
    <row r="166" spans="1:13" x14ac:dyDescent="0.25">
      <c r="A166" s="4" t="s">
        <v>237</v>
      </c>
      <c r="B166" s="9"/>
      <c r="C166" s="10"/>
      <c r="D166" s="10"/>
      <c r="E166" s="11">
        <v>0</v>
      </c>
      <c r="F166" s="9">
        <v>42</v>
      </c>
      <c r="G166" s="10">
        <v>1.33</v>
      </c>
      <c r="H166" s="10">
        <v>38.75</v>
      </c>
      <c r="I166" s="11">
        <v>-0.96567741935483875</v>
      </c>
      <c r="J166" s="7">
        <v>42</v>
      </c>
      <c r="K166" s="2">
        <v>1.33</v>
      </c>
      <c r="L166" s="2">
        <v>38.75</v>
      </c>
      <c r="M166" s="3">
        <v>-0.96567741935483875</v>
      </c>
    </row>
    <row r="167" spans="1:13" x14ac:dyDescent="0.25">
      <c r="A167" s="4" t="s">
        <v>241</v>
      </c>
      <c r="B167" s="9"/>
      <c r="C167" s="10"/>
      <c r="D167" s="10"/>
      <c r="E167" s="11">
        <v>0</v>
      </c>
      <c r="F167" s="9">
        <v>28.75</v>
      </c>
      <c r="G167" s="10">
        <v>1.75</v>
      </c>
      <c r="H167" s="10">
        <v>93.67</v>
      </c>
      <c r="I167" s="11">
        <v>-0.98131739084018366</v>
      </c>
      <c r="J167" s="7">
        <v>28.75</v>
      </c>
      <c r="K167" s="2">
        <v>1.75</v>
      </c>
      <c r="L167" s="2">
        <v>93.67</v>
      </c>
      <c r="M167" s="3">
        <v>-0.98131739084018366</v>
      </c>
    </row>
    <row r="168" spans="1:13" x14ac:dyDescent="0.25">
      <c r="A168" s="4" t="s">
        <v>250</v>
      </c>
      <c r="B168" s="9"/>
      <c r="C168" s="10"/>
      <c r="D168" s="10"/>
      <c r="E168" s="11">
        <v>0</v>
      </c>
      <c r="F168" s="9">
        <v>26.95</v>
      </c>
      <c r="G168" s="10">
        <v>0.25</v>
      </c>
      <c r="H168" s="10">
        <v>17.579999999999998</v>
      </c>
      <c r="I168" s="11">
        <v>-0.98577929465301484</v>
      </c>
      <c r="J168" s="7">
        <v>26.95</v>
      </c>
      <c r="K168" s="2">
        <v>0.25</v>
      </c>
      <c r="L168" s="2">
        <v>17.579999999999998</v>
      </c>
      <c r="M168" s="3">
        <v>-0.98577929465301484</v>
      </c>
    </row>
    <row r="169" spans="1:13" x14ac:dyDescent="0.25">
      <c r="A169" s="4" t="s">
        <v>255</v>
      </c>
      <c r="B169" s="9"/>
      <c r="C169" s="10"/>
      <c r="D169" s="10"/>
      <c r="E169" s="11">
        <v>0</v>
      </c>
      <c r="F169" s="9">
        <v>19.95</v>
      </c>
      <c r="G169" s="10">
        <v>1</v>
      </c>
      <c r="H169" s="10">
        <v>0.08</v>
      </c>
      <c r="I169" s="11">
        <v>11.5</v>
      </c>
      <c r="J169" s="7">
        <v>19.95</v>
      </c>
      <c r="K169" s="2">
        <v>1</v>
      </c>
      <c r="L169" s="2">
        <v>0.08</v>
      </c>
      <c r="M169" s="3">
        <v>11.5</v>
      </c>
    </row>
    <row r="170" spans="1:13" x14ac:dyDescent="0.25">
      <c r="A170" s="4" t="s">
        <v>261</v>
      </c>
      <c r="B170" s="9"/>
      <c r="C170" s="10"/>
      <c r="D170" s="10"/>
      <c r="E170" s="11">
        <v>0</v>
      </c>
      <c r="F170" s="9">
        <v>19.95</v>
      </c>
      <c r="G170" s="10">
        <v>0.08</v>
      </c>
      <c r="H170" s="10">
        <v>234.25</v>
      </c>
      <c r="I170" s="11">
        <v>-0.99965848452507999</v>
      </c>
      <c r="J170" s="7">
        <v>19.95</v>
      </c>
      <c r="K170" s="2">
        <v>0.08</v>
      </c>
      <c r="L170" s="2">
        <v>234.25</v>
      </c>
      <c r="M170" s="3">
        <v>-0.99965848452507999</v>
      </c>
    </row>
    <row r="171" spans="1:13" x14ac:dyDescent="0.25">
      <c r="A171" s="4" t="s">
        <v>284</v>
      </c>
      <c r="B171" s="9">
        <v>68</v>
      </c>
      <c r="C171" s="10">
        <v>3.25</v>
      </c>
      <c r="D171" s="10"/>
      <c r="E171" s="11">
        <v>0</v>
      </c>
      <c r="F171" s="9">
        <v>68</v>
      </c>
      <c r="G171" s="10">
        <v>6.67</v>
      </c>
      <c r="H171" s="10"/>
      <c r="I171" s="11">
        <v>0</v>
      </c>
      <c r="J171" s="7">
        <v>136</v>
      </c>
      <c r="K171" s="2">
        <v>9.92</v>
      </c>
      <c r="L171" s="2"/>
      <c r="M171" s="3">
        <v>0</v>
      </c>
    </row>
    <row r="172" spans="1:13" x14ac:dyDescent="0.25">
      <c r="A172" s="4" t="s">
        <v>282</v>
      </c>
      <c r="B172" s="9">
        <v>27.95</v>
      </c>
      <c r="C172" s="10">
        <v>50.08</v>
      </c>
      <c r="D172" s="10"/>
      <c r="E172" s="11">
        <v>0</v>
      </c>
      <c r="F172" s="9">
        <v>27.95</v>
      </c>
      <c r="G172" s="10">
        <v>86.58</v>
      </c>
      <c r="H172" s="10"/>
      <c r="I172" s="11">
        <v>0</v>
      </c>
      <c r="J172" s="7">
        <v>55.9</v>
      </c>
      <c r="K172" s="2">
        <v>136.66</v>
      </c>
      <c r="L172" s="2"/>
      <c r="M172" s="3">
        <v>0</v>
      </c>
    </row>
    <row r="173" spans="1:13" x14ac:dyDescent="0.25">
      <c r="A173" s="4" t="s">
        <v>416</v>
      </c>
      <c r="B173" s="9">
        <v>40</v>
      </c>
      <c r="C173" s="10">
        <v>0.33</v>
      </c>
      <c r="D173" s="10">
        <v>7.33</v>
      </c>
      <c r="E173" s="11">
        <v>-0.95497953615279674</v>
      </c>
      <c r="F173" s="9">
        <v>40</v>
      </c>
      <c r="G173" s="10">
        <v>115.08</v>
      </c>
      <c r="H173" s="10">
        <v>95.25</v>
      </c>
      <c r="I173" s="11">
        <v>0.20818897637795275</v>
      </c>
      <c r="J173" s="7">
        <v>80</v>
      </c>
      <c r="K173" s="2">
        <v>115.41</v>
      </c>
      <c r="L173" s="2">
        <v>102.58</v>
      </c>
      <c r="M173" s="3">
        <v>0.12507311366738155</v>
      </c>
    </row>
    <row r="174" spans="1:13" x14ac:dyDescent="0.25">
      <c r="A174" s="4" t="s">
        <v>475</v>
      </c>
      <c r="B174" s="9"/>
      <c r="C174" s="10"/>
      <c r="D174" s="10"/>
      <c r="E174" s="11">
        <v>0</v>
      </c>
      <c r="F174" s="9">
        <v>24.95</v>
      </c>
      <c r="G174" s="10">
        <v>2</v>
      </c>
      <c r="H174" s="10">
        <v>122</v>
      </c>
      <c r="I174" s="11">
        <v>-0.98360655737704916</v>
      </c>
      <c r="J174" s="7">
        <v>24.95</v>
      </c>
      <c r="K174" s="2">
        <v>2</v>
      </c>
      <c r="L174" s="2">
        <v>122</v>
      </c>
      <c r="M174" s="3">
        <v>-0.98360655737704916</v>
      </c>
    </row>
    <row r="175" spans="1:13" x14ac:dyDescent="0.25">
      <c r="A175" s="4" t="s">
        <v>482</v>
      </c>
      <c r="B175" s="9">
        <v>63</v>
      </c>
      <c r="C175" s="10">
        <v>3.67</v>
      </c>
      <c r="D175" s="10"/>
      <c r="E175" s="11">
        <v>0</v>
      </c>
      <c r="F175" s="9">
        <v>63</v>
      </c>
      <c r="G175" s="10">
        <v>3.75</v>
      </c>
      <c r="H175" s="10"/>
      <c r="I175" s="11">
        <v>0</v>
      </c>
      <c r="J175" s="7">
        <v>126</v>
      </c>
      <c r="K175" s="2">
        <v>7.42</v>
      </c>
      <c r="L175" s="2"/>
      <c r="M175" s="3">
        <v>0</v>
      </c>
    </row>
    <row r="176" spans="1:13" x14ac:dyDescent="0.25">
      <c r="A176" s="4" t="s">
        <v>586</v>
      </c>
      <c r="B176" s="9">
        <v>19.95</v>
      </c>
      <c r="C176" s="10">
        <v>0</v>
      </c>
      <c r="D176" s="10"/>
      <c r="E176" s="11">
        <v>0</v>
      </c>
      <c r="F176" s="9">
        <v>19.95</v>
      </c>
      <c r="G176" s="10">
        <v>0</v>
      </c>
      <c r="H176" s="10"/>
      <c r="I176" s="11">
        <v>0</v>
      </c>
      <c r="J176" s="7">
        <v>39.9</v>
      </c>
      <c r="K176" s="2">
        <v>0</v>
      </c>
      <c r="L176" s="2"/>
      <c r="M176" s="3">
        <v>0</v>
      </c>
    </row>
    <row r="177" spans="1:13" x14ac:dyDescent="0.25">
      <c r="A177" s="4" t="s">
        <v>588</v>
      </c>
      <c r="B177" s="9">
        <v>23.95</v>
      </c>
      <c r="C177" s="10">
        <v>0</v>
      </c>
      <c r="D177" s="10"/>
      <c r="E177" s="11">
        <v>0</v>
      </c>
      <c r="F177" s="9">
        <v>23.95</v>
      </c>
      <c r="G177" s="10">
        <v>0</v>
      </c>
      <c r="H177" s="10"/>
      <c r="I177" s="11">
        <v>0</v>
      </c>
      <c r="J177" s="7">
        <v>47.9</v>
      </c>
      <c r="K177" s="2">
        <v>0</v>
      </c>
      <c r="L177" s="2"/>
      <c r="M177" s="3">
        <v>0</v>
      </c>
    </row>
    <row r="178" spans="1:13" x14ac:dyDescent="0.25">
      <c r="A178" s="1" t="s">
        <v>114</v>
      </c>
      <c r="B178" s="9">
        <v>741.75</v>
      </c>
      <c r="C178" s="10">
        <v>100.01</v>
      </c>
      <c r="D178" s="10">
        <v>112</v>
      </c>
      <c r="E178" s="11">
        <v>-0.10705357142857139</v>
      </c>
      <c r="F178" s="9">
        <v>741.75</v>
      </c>
      <c r="G178" s="10">
        <v>831.5</v>
      </c>
      <c r="H178" s="10">
        <v>699.68</v>
      </c>
      <c r="I178" s="11">
        <v>0.18840041161673918</v>
      </c>
      <c r="J178" s="7">
        <v>1483.5</v>
      </c>
      <c r="K178" s="2">
        <v>931.5100000000001</v>
      </c>
      <c r="L178" s="2">
        <v>811.68000000000006</v>
      </c>
      <c r="M178" s="3">
        <v>0.14763207175241477</v>
      </c>
    </row>
    <row r="179" spans="1:13" x14ac:dyDescent="0.25">
      <c r="A179" s="4" t="s">
        <v>113</v>
      </c>
      <c r="B179" s="9">
        <v>19.95</v>
      </c>
      <c r="C179" s="10">
        <v>2.08</v>
      </c>
      <c r="D179" s="10">
        <v>1.75</v>
      </c>
      <c r="E179" s="11">
        <v>0.18857142857142861</v>
      </c>
      <c r="F179" s="9">
        <v>19.95</v>
      </c>
      <c r="G179" s="10">
        <v>308.83</v>
      </c>
      <c r="H179" s="10">
        <v>494.42</v>
      </c>
      <c r="I179" s="11">
        <v>-0.37536911937219375</v>
      </c>
      <c r="J179" s="7">
        <v>39.9</v>
      </c>
      <c r="K179" s="2">
        <v>310.90999999999997</v>
      </c>
      <c r="L179" s="2">
        <v>496.17</v>
      </c>
      <c r="M179" s="3">
        <v>-0.37338009150089696</v>
      </c>
    </row>
    <row r="180" spans="1:13" x14ac:dyDescent="0.25">
      <c r="A180" s="4" t="s">
        <v>135</v>
      </c>
      <c r="B180" s="9">
        <v>23.95</v>
      </c>
      <c r="C180" s="10">
        <v>3.75</v>
      </c>
      <c r="D180" s="10"/>
      <c r="E180" s="11">
        <v>0</v>
      </c>
      <c r="F180" s="9">
        <v>23.95</v>
      </c>
      <c r="G180" s="10">
        <v>55.67</v>
      </c>
      <c r="H180" s="10"/>
      <c r="I180" s="11">
        <v>0</v>
      </c>
      <c r="J180" s="7">
        <v>47.9</v>
      </c>
      <c r="K180" s="2">
        <v>59.42</v>
      </c>
      <c r="L180" s="2"/>
      <c r="M180" s="3">
        <v>0</v>
      </c>
    </row>
    <row r="181" spans="1:13" x14ac:dyDescent="0.25">
      <c r="A181" s="4" t="s">
        <v>173</v>
      </c>
      <c r="B181" s="9">
        <v>36</v>
      </c>
      <c r="C181" s="10">
        <v>0.17</v>
      </c>
      <c r="D181" s="10">
        <v>0.5</v>
      </c>
      <c r="E181" s="11">
        <v>-0.65999999999999992</v>
      </c>
      <c r="F181" s="9">
        <v>36</v>
      </c>
      <c r="G181" s="10">
        <v>11.75</v>
      </c>
      <c r="H181" s="10">
        <v>4.42</v>
      </c>
      <c r="I181" s="11">
        <v>1.658371040723982</v>
      </c>
      <c r="J181" s="7">
        <v>72</v>
      </c>
      <c r="K181" s="2">
        <v>11.92</v>
      </c>
      <c r="L181" s="2">
        <v>4.92</v>
      </c>
      <c r="M181" s="3">
        <v>1.4227642276422765</v>
      </c>
    </row>
    <row r="182" spans="1:13" x14ac:dyDescent="0.25">
      <c r="A182" s="4" t="s">
        <v>177</v>
      </c>
      <c r="B182" s="9">
        <v>19.95</v>
      </c>
      <c r="C182" s="10">
        <v>76.42</v>
      </c>
      <c r="D182" s="10">
        <v>108.08</v>
      </c>
      <c r="E182" s="11">
        <v>-0.29293116210214654</v>
      </c>
      <c r="F182" s="9">
        <v>19.95</v>
      </c>
      <c r="G182" s="10">
        <v>371.75</v>
      </c>
      <c r="H182" s="10">
        <v>199</v>
      </c>
      <c r="I182" s="11">
        <v>0.86809045226130654</v>
      </c>
      <c r="J182" s="7">
        <v>39.9</v>
      </c>
      <c r="K182" s="2">
        <v>448.17</v>
      </c>
      <c r="L182" s="2">
        <v>307.08</v>
      </c>
      <c r="M182" s="3">
        <v>0.45945681906994934</v>
      </c>
    </row>
    <row r="183" spans="1:13" x14ac:dyDescent="0.25">
      <c r="A183" s="4" t="s">
        <v>233</v>
      </c>
      <c r="B183" s="9">
        <v>60</v>
      </c>
      <c r="C183" s="10">
        <v>0.42</v>
      </c>
      <c r="D183" s="10"/>
      <c r="E183" s="11">
        <v>0</v>
      </c>
      <c r="F183" s="9">
        <v>60</v>
      </c>
      <c r="G183" s="10">
        <v>5.92</v>
      </c>
      <c r="H183" s="10"/>
      <c r="I183" s="11">
        <v>0</v>
      </c>
      <c r="J183" s="7">
        <v>120</v>
      </c>
      <c r="K183" s="2">
        <v>6.34</v>
      </c>
      <c r="L183" s="2"/>
      <c r="M183" s="3">
        <v>0</v>
      </c>
    </row>
    <row r="184" spans="1:13" x14ac:dyDescent="0.25">
      <c r="A184" s="4" t="s">
        <v>239</v>
      </c>
      <c r="B184" s="9">
        <v>50</v>
      </c>
      <c r="C184" s="10">
        <v>1.5</v>
      </c>
      <c r="D184" s="10"/>
      <c r="E184" s="11">
        <v>0</v>
      </c>
      <c r="F184" s="9">
        <v>50</v>
      </c>
      <c r="G184" s="10">
        <v>7.83</v>
      </c>
      <c r="H184" s="10"/>
      <c r="I184" s="11">
        <v>0</v>
      </c>
      <c r="J184" s="7">
        <v>100</v>
      </c>
      <c r="K184" s="2">
        <v>9.33</v>
      </c>
      <c r="L184" s="2"/>
      <c r="M184" s="3">
        <v>0</v>
      </c>
    </row>
    <row r="185" spans="1:13" x14ac:dyDescent="0.25">
      <c r="A185" s="4" t="s">
        <v>484</v>
      </c>
      <c r="B185" s="9">
        <v>104</v>
      </c>
      <c r="C185" s="10">
        <v>0.67</v>
      </c>
      <c r="D185" s="10"/>
      <c r="E185" s="11">
        <v>0</v>
      </c>
      <c r="F185" s="9">
        <v>104</v>
      </c>
      <c r="G185" s="10">
        <v>0.75</v>
      </c>
      <c r="H185" s="10">
        <v>1.17</v>
      </c>
      <c r="I185" s="11">
        <v>-0.35897435897435892</v>
      </c>
      <c r="J185" s="7">
        <v>208</v>
      </c>
      <c r="K185" s="2">
        <v>1.42</v>
      </c>
      <c r="L185" s="2">
        <v>1.17</v>
      </c>
      <c r="M185" s="3">
        <v>0.21367521367521369</v>
      </c>
    </row>
    <row r="186" spans="1:13" x14ac:dyDescent="0.25">
      <c r="A186" s="4" t="s">
        <v>287</v>
      </c>
      <c r="B186" s="9">
        <v>29.95</v>
      </c>
      <c r="C186" s="10">
        <v>7.33</v>
      </c>
      <c r="D186" s="10"/>
      <c r="E186" s="11">
        <v>0</v>
      </c>
      <c r="F186" s="9">
        <v>29.95</v>
      </c>
      <c r="G186" s="10">
        <v>13.75</v>
      </c>
      <c r="H186" s="10"/>
      <c r="I186" s="11">
        <v>0</v>
      </c>
      <c r="J186" s="7">
        <v>59.9</v>
      </c>
      <c r="K186" s="2">
        <v>21.08</v>
      </c>
      <c r="L186" s="2"/>
      <c r="M186" s="3">
        <v>0</v>
      </c>
    </row>
    <row r="187" spans="1:13" x14ac:dyDescent="0.25">
      <c r="A187" s="4" t="s">
        <v>286</v>
      </c>
      <c r="B187" s="9">
        <v>49.95</v>
      </c>
      <c r="C187" s="10">
        <v>3.25</v>
      </c>
      <c r="D187" s="10"/>
      <c r="E187" s="11">
        <v>0</v>
      </c>
      <c r="F187" s="9">
        <v>49.95</v>
      </c>
      <c r="G187" s="10">
        <v>6.25</v>
      </c>
      <c r="H187" s="10"/>
      <c r="I187" s="11">
        <v>0</v>
      </c>
      <c r="J187" s="7">
        <v>99.9</v>
      </c>
      <c r="K187" s="2">
        <v>9.5</v>
      </c>
      <c r="L187" s="2"/>
      <c r="M187" s="3">
        <v>0</v>
      </c>
    </row>
    <row r="188" spans="1:13" x14ac:dyDescent="0.25">
      <c r="A188" s="4" t="s">
        <v>285</v>
      </c>
      <c r="B188" s="9">
        <v>150</v>
      </c>
      <c r="C188" s="10">
        <v>0</v>
      </c>
      <c r="D188" s="10"/>
      <c r="E188" s="11">
        <v>0</v>
      </c>
      <c r="F188" s="9">
        <v>150</v>
      </c>
      <c r="G188" s="10">
        <v>1.5</v>
      </c>
      <c r="H188" s="10"/>
      <c r="I188" s="11">
        <v>0</v>
      </c>
      <c r="J188" s="7">
        <v>300</v>
      </c>
      <c r="K188" s="2">
        <v>1.5</v>
      </c>
      <c r="L188" s="2"/>
      <c r="M188" s="3">
        <v>0</v>
      </c>
    </row>
    <row r="189" spans="1:13" x14ac:dyDescent="0.25">
      <c r="A189" s="4" t="s">
        <v>288</v>
      </c>
      <c r="B189" s="9">
        <v>68</v>
      </c>
      <c r="C189" s="10">
        <v>1.17</v>
      </c>
      <c r="D189" s="10"/>
      <c r="E189" s="11">
        <v>0</v>
      </c>
      <c r="F189" s="9">
        <v>68</v>
      </c>
      <c r="G189" s="10">
        <v>2.83</v>
      </c>
      <c r="H189" s="10"/>
      <c r="I189" s="11">
        <v>0</v>
      </c>
      <c r="J189" s="7">
        <v>136</v>
      </c>
      <c r="K189" s="2">
        <v>4</v>
      </c>
      <c r="L189" s="2"/>
      <c r="M189" s="3">
        <v>0</v>
      </c>
    </row>
    <row r="190" spans="1:13" x14ac:dyDescent="0.25">
      <c r="A190" s="4" t="s">
        <v>443</v>
      </c>
      <c r="B190" s="9">
        <v>60</v>
      </c>
      <c r="C190" s="10">
        <v>0.75</v>
      </c>
      <c r="D190" s="10">
        <v>1.67</v>
      </c>
      <c r="E190" s="11">
        <v>-0.55089820359281438</v>
      </c>
      <c r="F190" s="9">
        <v>60</v>
      </c>
      <c r="G190" s="10">
        <v>42.17</v>
      </c>
      <c r="H190" s="10">
        <v>0.67</v>
      </c>
      <c r="I190" s="11">
        <v>61.940298507462686</v>
      </c>
      <c r="J190" s="7">
        <v>120</v>
      </c>
      <c r="K190" s="2">
        <v>42.92</v>
      </c>
      <c r="L190" s="2">
        <v>2.34</v>
      </c>
      <c r="M190" s="3">
        <v>17.341880341880341</v>
      </c>
    </row>
    <row r="191" spans="1:13" x14ac:dyDescent="0.25">
      <c r="A191" s="4" t="s">
        <v>582</v>
      </c>
      <c r="B191" s="9">
        <v>70</v>
      </c>
      <c r="C191" s="10">
        <v>2.5</v>
      </c>
      <c r="D191" s="10"/>
      <c r="E191" s="11">
        <v>0</v>
      </c>
      <c r="F191" s="9">
        <v>70</v>
      </c>
      <c r="G191" s="10">
        <v>2.5</v>
      </c>
      <c r="H191" s="10"/>
      <c r="I191" s="11">
        <v>0</v>
      </c>
      <c r="J191" s="7">
        <v>140</v>
      </c>
      <c r="K191" s="2">
        <v>5</v>
      </c>
      <c r="L191" s="2"/>
      <c r="M191" s="3">
        <v>0</v>
      </c>
    </row>
    <row r="192" spans="1:13" x14ac:dyDescent="0.25">
      <c r="A192" s="1" t="s">
        <v>130</v>
      </c>
      <c r="B192" s="9">
        <v>397.25</v>
      </c>
      <c r="C192" s="10">
        <v>9.17</v>
      </c>
      <c r="D192" s="10">
        <v>35.42</v>
      </c>
      <c r="E192" s="11">
        <v>-0.74110671936758887</v>
      </c>
      <c r="F192" s="9">
        <v>661.95</v>
      </c>
      <c r="G192" s="10">
        <v>235.50999999999996</v>
      </c>
      <c r="H192" s="10">
        <v>495.75</v>
      </c>
      <c r="I192" s="11">
        <v>-0.52494200706001015</v>
      </c>
      <c r="J192" s="7">
        <v>1059.2</v>
      </c>
      <c r="K192" s="2">
        <v>244.67999999999998</v>
      </c>
      <c r="L192" s="2">
        <v>531.16999999999996</v>
      </c>
      <c r="M192" s="3">
        <v>-0.53935651486341474</v>
      </c>
    </row>
    <row r="193" spans="1:13" x14ac:dyDescent="0.25">
      <c r="A193" s="4" t="s">
        <v>129</v>
      </c>
      <c r="B193" s="9">
        <v>21.25</v>
      </c>
      <c r="C193" s="10">
        <v>1.67</v>
      </c>
      <c r="D193" s="10"/>
      <c r="E193" s="11">
        <v>0</v>
      </c>
      <c r="F193" s="9">
        <v>21.25</v>
      </c>
      <c r="G193" s="10">
        <v>111.67</v>
      </c>
      <c r="H193" s="10"/>
      <c r="I193" s="11">
        <v>0</v>
      </c>
      <c r="J193" s="7">
        <v>42.5</v>
      </c>
      <c r="K193" s="2">
        <v>113.34</v>
      </c>
      <c r="L193" s="2"/>
      <c r="M193" s="3">
        <v>0</v>
      </c>
    </row>
    <row r="194" spans="1:13" x14ac:dyDescent="0.25">
      <c r="A194" s="4" t="s">
        <v>149</v>
      </c>
      <c r="B194" s="9">
        <v>75</v>
      </c>
      <c r="C194" s="10">
        <v>1.25</v>
      </c>
      <c r="D194" s="10"/>
      <c r="E194" s="11">
        <v>0</v>
      </c>
      <c r="F194" s="9">
        <v>75</v>
      </c>
      <c r="G194" s="10">
        <v>18.329999999999998</v>
      </c>
      <c r="H194" s="10"/>
      <c r="I194" s="11">
        <v>0</v>
      </c>
      <c r="J194" s="7">
        <v>150</v>
      </c>
      <c r="K194" s="2">
        <v>19.579999999999998</v>
      </c>
      <c r="L194" s="2"/>
      <c r="M194" s="3">
        <v>0</v>
      </c>
    </row>
    <row r="195" spans="1:13" x14ac:dyDescent="0.25">
      <c r="A195" s="4" t="s">
        <v>162</v>
      </c>
      <c r="B195" s="9">
        <v>32</v>
      </c>
      <c r="C195" s="10">
        <v>0.33</v>
      </c>
      <c r="D195" s="10">
        <v>35.42</v>
      </c>
      <c r="E195" s="11">
        <v>-0.99068322981366463</v>
      </c>
      <c r="F195" s="9">
        <v>32</v>
      </c>
      <c r="G195" s="10">
        <v>47.42</v>
      </c>
      <c r="H195" s="10">
        <v>35.5</v>
      </c>
      <c r="I195" s="11">
        <v>0.33577464788732397</v>
      </c>
      <c r="J195" s="7">
        <v>64</v>
      </c>
      <c r="K195" s="2">
        <v>47.75</v>
      </c>
      <c r="L195" s="2">
        <v>70.92</v>
      </c>
      <c r="M195" s="3">
        <v>-0.32670614777213763</v>
      </c>
    </row>
    <row r="196" spans="1:13" x14ac:dyDescent="0.25">
      <c r="A196" s="4" t="s">
        <v>175</v>
      </c>
      <c r="B196" s="9"/>
      <c r="C196" s="10"/>
      <c r="D196" s="10"/>
      <c r="E196" s="11">
        <v>0</v>
      </c>
      <c r="F196" s="9">
        <v>29.95</v>
      </c>
      <c r="G196" s="10">
        <v>17.579999999999998</v>
      </c>
      <c r="H196" s="10">
        <v>77.33</v>
      </c>
      <c r="I196" s="11">
        <v>-0.7726626147678779</v>
      </c>
      <c r="J196" s="7">
        <v>29.95</v>
      </c>
      <c r="K196" s="2">
        <v>17.579999999999998</v>
      </c>
      <c r="L196" s="2">
        <v>77.33</v>
      </c>
      <c r="M196" s="3">
        <v>-0.7726626147678779</v>
      </c>
    </row>
    <row r="197" spans="1:13" x14ac:dyDescent="0.25">
      <c r="A197" s="4" t="s">
        <v>182</v>
      </c>
      <c r="B197" s="9">
        <v>60</v>
      </c>
      <c r="C197" s="10">
        <v>0.5</v>
      </c>
      <c r="D197" s="10"/>
      <c r="E197" s="11">
        <v>0</v>
      </c>
      <c r="F197" s="9">
        <v>60</v>
      </c>
      <c r="G197" s="10">
        <v>17</v>
      </c>
      <c r="H197" s="10"/>
      <c r="I197" s="11">
        <v>0</v>
      </c>
      <c r="J197" s="7">
        <v>120</v>
      </c>
      <c r="K197" s="2">
        <v>17.5</v>
      </c>
      <c r="L197" s="2"/>
      <c r="M197" s="3">
        <v>0</v>
      </c>
    </row>
    <row r="198" spans="1:13" x14ac:dyDescent="0.25">
      <c r="A198" s="4" t="s">
        <v>191</v>
      </c>
      <c r="B198" s="9"/>
      <c r="C198" s="10"/>
      <c r="D198" s="10"/>
      <c r="E198" s="11">
        <v>0</v>
      </c>
      <c r="F198" s="9">
        <v>199.75</v>
      </c>
      <c r="G198" s="10">
        <v>3.17</v>
      </c>
      <c r="H198" s="10">
        <v>2.67</v>
      </c>
      <c r="I198" s="11">
        <v>0.18726591760299627</v>
      </c>
      <c r="J198" s="7">
        <v>199.75</v>
      </c>
      <c r="K198" s="2">
        <v>3.17</v>
      </c>
      <c r="L198" s="2">
        <v>2.67</v>
      </c>
      <c r="M198" s="3">
        <v>0.18726591760299627</v>
      </c>
    </row>
    <row r="199" spans="1:13" x14ac:dyDescent="0.25">
      <c r="A199" s="4" t="s">
        <v>225</v>
      </c>
      <c r="B199" s="9"/>
      <c r="C199" s="10"/>
      <c r="D199" s="10"/>
      <c r="E199" s="11">
        <v>0</v>
      </c>
      <c r="F199" s="9">
        <v>17.75</v>
      </c>
      <c r="G199" s="10">
        <v>3.42</v>
      </c>
      <c r="H199" s="10">
        <v>191.33</v>
      </c>
      <c r="I199" s="11">
        <v>-0.98212512413108244</v>
      </c>
      <c r="J199" s="7">
        <v>17.75</v>
      </c>
      <c r="K199" s="2">
        <v>3.42</v>
      </c>
      <c r="L199" s="2">
        <v>191.33</v>
      </c>
      <c r="M199" s="3">
        <v>-0.98212512413108244</v>
      </c>
    </row>
    <row r="200" spans="1:13" x14ac:dyDescent="0.25">
      <c r="A200" s="4" t="s">
        <v>460</v>
      </c>
      <c r="B200" s="9"/>
      <c r="C200" s="10"/>
      <c r="D200" s="10"/>
      <c r="E200" s="11">
        <v>0</v>
      </c>
      <c r="F200" s="9">
        <v>17.25</v>
      </c>
      <c r="G200" s="10">
        <v>11</v>
      </c>
      <c r="H200" s="10">
        <v>188.92</v>
      </c>
      <c r="I200" s="11">
        <v>-0.9417742959983062</v>
      </c>
      <c r="J200" s="7">
        <v>17.25</v>
      </c>
      <c r="K200" s="2">
        <v>11</v>
      </c>
      <c r="L200" s="2">
        <v>188.92</v>
      </c>
      <c r="M200" s="3">
        <v>-0.9417742959983062</v>
      </c>
    </row>
    <row r="201" spans="1:13" x14ac:dyDescent="0.25">
      <c r="A201" s="4" t="s">
        <v>481</v>
      </c>
      <c r="B201" s="9">
        <v>150</v>
      </c>
      <c r="C201" s="10">
        <v>0.17</v>
      </c>
      <c r="D201" s="10"/>
      <c r="E201" s="11">
        <v>0</v>
      </c>
      <c r="F201" s="9">
        <v>150</v>
      </c>
      <c r="G201" s="10">
        <v>0.67</v>
      </c>
      <c r="H201" s="10"/>
      <c r="I201" s="11">
        <v>0</v>
      </c>
      <c r="J201" s="7">
        <v>300</v>
      </c>
      <c r="K201" s="2">
        <v>0.84000000000000008</v>
      </c>
      <c r="L201" s="2"/>
      <c r="M201" s="3">
        <v>0</v>
      </c>
    </row>
    <row r="202" spans="1:13" x14ac:dyDescent="0.25">
      <c r="A202" s="4" t="s">
        <v>579</v>
      </c>
      <c r="B202" s="9">
        <v>59</v>
      </c>
      <c r="C202" s="10">
        <v>5.25</v>
      </c>
      <c r="D202" s="10"/>
      <c r="E202" s="11">
        <v>0</v>
      </c>
      <c r="F202" s="9">
        <v>59</v>
      </c>
      <c r="G202" s="10">
        <v>5.25</v>
      </c>
      <c r="H202" s="10"/>
      <c r="I202" s="11">
        <v>0</v>
      </c>
      <c r="J202" s="7">
        <v>118</v>
      </c>
      <c r="K202" s="2">
        <v>10.5</v>
      </c>
      <c r="L202" s="2"/>
      <c r="M202" s="3">
        <v>0</v>
      </c>
    </row>
    <row r="203" spans="1:13" x14ac:dyDescent="0.25">
      <c r="A203" s="1" t="s">
        <v>154</v>
      </c>
      <c r="B203" s="9">
        <v>39.9</v>
      </c>
      <c r="C203" s="10">
        <v>1.33</v>
      </c>
      <c r="D203" s="10"/>
      <c r="E203" s="11">
        <v>0</v>
      </c>
      <c r="F203" s="9">
        <v>70.099999999999994</v>
      </c>
      <c r="G203" s="10">
        <v>95.92</v>
      </c>
      <c r="H203" s="10">
        <v>8</v>
      </c>
      <c r="I203" s="11">
        <v>10.99</v>
      </c>
      <c r="J203" s="7">
        <v>110</v>
      </c>
      <c r="K203" s="2">
        <v>97.25</v>
      </c>
      <c r="L203" s="2">
        <v>8</v>
      </c>
      <c r="M203" s="3">
        <v>11.15625</v>
      </c>
    </row>
    <row r="204" spans="1:13" x14ac:dyDescent="0.25">
      <c r="A204" s="4" t="s">
        <v>153</v>
      </c>
      <c r="B204" s="9">
        <v>19.95</v>
      </c>
      <c r="C204" s="10">
        <v>1.33</v>
      </c>
      <c r="D204" s="10"/>
      <c r="E204" s="11">
        <v>0</v>
      </c>
      <c r="F204" s="9">
        <v>19.95</v>
      </c>
      <c r="G204" s="10">
        <v>92.75</v>
      </c>
      <c r="H204" s="10"/>
      <c r="I204" s="11">
        <v>0</v>
      </c>
      <c r="J204" s="7">
        <v>39.9</v>
      </c>
      <c r="K204" s="2">
        <v>94.08</v>
      </c>
      <c r="L204" s="2"/>
      <c r="M204" s="3">
        <v>0</v>
      </c>
    </row>
    <row r="205" spans="1:13" x14ac:dyDescent="0.25">
      <c r="A205" s="4" t="s">
        <v>242</v>
      </c>
      <c r="B205" s="9"/>
      <c r="C205" s="10"/>
      <c r="D205" s="10"/>
      <c r="E205" s="11">
        <v>0</v>
      </c>
      <c r="F205" s="9">
        <v>17.95</v>
      </c>
      <c r="G205" s="10">
        <v>2.17</v>
      </c>
      <c r="H205" s="10"/>
      <c r="I205" s="11">
        <v>0</v>
      </c>
      <c r="J205" s="7">
        <v>17.95</v>
      </c>
      <c r="K205" s="2">
        <v>2.17</v>
      </c>
      <c r="L205" s="2"/>
      <c r="M205" s="3">
        <v>0</v>
      </c>
    </row>
    <row r="206" spans="1:13" x14ac:dyDescent="0.25">
      <c r="A206" s="4" t="s">
        <v>257</v>
      </c>
      <c r="B206" s="9"/>
      <c r="C206" s="10"/>
      <c r="D206" s="10"/>
      <c r="E206" s="11">
        <v>0</v>
      </c>
      <c r="F206" s="9">
        <v>12.25</v>
      </c>
      <c r="G206" s="10">
        <v>1</v>
      </c>
      <c r="H206" s="10">
        <v>8</v>
      </c>
      <c r="I206" s="11">
        <v>-0.875</v>
      </c>
      <c r="J206" s="7">
        <v>12.25</v>
      </c>
      <c r="K206" s="2">
        <v>1</v>
      </c>
      <c r="L206" s="2">
        <v>8</v>
      </c>
      <c r="M206" s="3">
        <v>-0.875</v>
      </c>
    </row>
    <row r="207" spans="1:13" x14ac:dyDescent="0.25">
      <c r="A207" s="4" t="s">
        <v>585</v>
      </c>
      <c r="B207" s="9">
        <v>19.95</v>
      </c>
      <c r="C207" s="10">
        <v>0</v>
      </c>
      <c r="D207" s="10"/>
      <c r="E207" s="11">
        <v>0</v>
      </c>
      <c r="F207" s="9">
        <v>19.95</v>
      </c>
      <c r="G207" s="10">
        <v>0</v>
      </c>
      <c r="H207" s="10"/>
      <c r="I207" s="11">
        <v>0</v>
      </c>
      <c r="J207" s="7">
        <v>39.9</v>
      </c>
      <c r="K207" s="2">
        <v>0</v>
      </c>
      <c r="L207" s="2"/>
      <c r="M207" s="3">
        <v>0</v>
      </c>
    </row>
    <row r="208" spans="1:13" x14ac:dyDescent="0.25">
      <c r="A208" s="1" t="s">
        <v>32</v>
      </c>
      <c r="B208" s="9">
        <v>3935.1499999999996</v>
      </c>
      <c r="C208" s="10">
        <v>36808.060000000012</v>
      </c>
      <c r="D208" s="10">
        <v>21952.510000000002</v>
      </c>
      <c r="E208" s="11">
        <v>0.67671305012502025</v>
      </c>
      <c r="F208" s="9">
        <v>5950.3999999999924</v>
      </c>
      <c r="G208" s="10">
        <v>216825.42999999973</v>
      </c>
      <c r="H208" s="10">
        <v>217828.35000000012</v>
      </c>
      <c r="I208" s="11">
        <v>-4.604175719094372E-3</v>
      </c>
      <c r="J208" s="7">
        <v>9885.549999999992</v>
      </c>
      <c r="K208" s="2">
        <v>253633.48999999976</v>
      </c>
      <c r="L208" s="2">
        <v>239780.86000000007</v>
      </c>
      <c r="M208" s="3">
        <v>5.7772042355672924E-2</v>
      </c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8" priority="2" operator="lessThan">
      <formula>0</formula>
    </cfRule>
  </conditionalFormatting>
  <conditionalFormatting pivot="1" sqref="E7:E208 I7:I208 M7:M208">
    <cfRule type="cellIs" dxfId="7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3" fitToHeight="0" orientation="portrait" r:id="rId2"/>
  <headerFooter>
    <oddHeader>&amp;C&amp;"Calibri,Bold"&amp;14VINTAGES - DETAIL BY SUB-SET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By Supplier</vt:lpstr>
      <vt:lpstr>EPIC Summary</vt:lpstr>
      <vt:lpstr>TOTAL SUMMARY</vt:lpstr>
      <vt:lpstr>TOTAL SUMMARY (2)</vt:lpstr>
      <vt:lpstr>Licensee detail</vt:lpstr>
      <vt:lpstr>Wines Summary</vt:lpstr>
      <vt:lpstr>Wines detail</vt:lpstr>
      <vt:lpstr>Vintages Summary</vt:lpstr>
      <vt:lpstr>Vintages detail</vt:lpstr>
      <vt:lpstr>P10</vt:lpstr>
      <vt:lpstr>Catdata</vt:lpstr>
      <vt:lpstr>LUtable</vt:lpstr>
      <vt:lpstr>'By Supplier'!Print_Area</vt:lpstr>
      <vt:lpstr>'EPIC Summary'!Print_Area</vt:lpstr>
      <vt:lpstr>'TOTAL SUMMARY'!Print_Area</vt:lpstr>
      <vt:lpstr>'TOTAL SUMMARY (2)'!Print_Area</vt:lpstr>
      <vt:lpstr>'Vintages detail'!Print_Area</vt:lpstr>
      <vt:lpstr>'Wines detail'!Print_Area</vt:lpstr>
      <vt:lpstr>'Wines Summary'!Print_Area</vt:lpstr>
      <vt:lpstr>'Vintages detail'!Print_Titles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LCBO Product Sales Trend Period 7 2019/2020</dc:title>
  <dc:subject>LCBO Product Sales Trend Period 7 2019/2020</dc:subject>
  <dc:creator>DigThisData</dc:creator>
  <cp:keywords/>
  <dc:description/>
  <cp:lastModifiedBy>Daphne</cp:lastModifiedBy>
  <cp:lastPrinted>2019-11-07T22:38:30Z</cp:lastPrinted>
  <dcterms:created xsi:type="dcterms:W3CDTF">2019-11-06T00:11:51Z</dcterms:created>
  <dcterms:modified xsi:type="dcterms:W3CDTF">2020-01-13T17:02:17Z</dcterms:modified>
  <cp:category/>
</cp:coreProperties>
</file>